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аня\ЛИСТИ\2025 на сайт ОВА\"/>
    </mc:Choice>
  </mc:AlternateContent>
  <bookViews>
    <workbookView xWindow="0" yWindow="0" windowWidth="28800" windowHeight="12525"/>
  </bookViews>
  <sheets>
    <sheet name="Таблиця 4" sheetId="4" r:id="rId1"/>
    <sheet name="Лист1" sheetId="5" r:id="rId2"/>
  </sheets>
  <definedNames>
    <definedName name="_xlnm.Print_Area" localSheetId="0">'Таблиця 4'!$A$1:$G$1435</definedName>
  </definedNames>
  <calcPr calcId="152511"/>
</workbook>
</file>

<file path=xl/calcChain.xml><?xml version="1.0" encoding="utf-8"?>
<calcChain xmlns="http://schemas.openxmlformats.org/spreadsheetml/2006/main">
  <c r="A672" i="4" l="1"/>
  <c r="D605" i="4" l="1"/>
  <c r="H140" i="5"/>
  <c r="D550" i="4" l="1"/>
  <c r="D538" i="4"/>
  <c r="D534" i="4"/>
  <c r="D498" i="4"/>
  <c r="D551" i="4" l="1"/>
  <c r="E125" i="5" l="1"/>
  <c r="D324" i="4" l="1"/>
  <c r="D318" i="4"/>
  <c r="D315" i="4"/>
  <c r="D283" i="4"/>
  <c r="D280" i="4"/>
  <c r="D268" i="4"/>
  <c r="D62" i="4"/>
  <c r="D325" i="4" l="1"/>
  <c r="D671" i="4" s="1"/>
  <c r="D43" i="4"/>
  <c r="D57" i="4"/>
  <c r="D49" i="4"/>
  <c r="D46" i="4"/>
  <c r="D29" i="4"/>
  <c r="D7" i="4"/>
  <c r="D58" i="4" l="1"/>
  <c r="D672" i="4" s="1"/>
</calcChain>
</file>

<file path=xl/sharedStrings.xml><?xml version="1.0" encoding="utf-8"?>
<sst xmlns="http://schemas.openxmlformats.org/spreadsheetml/2006/main" count="3002" uniqueCount="1686">
  <si>
    <t>Тип</t>
  </si>
  <si>
    <t>Площа, га</t>
  </si>
  <si>
    <t>Природні заповідники</t>
  </si>
  <si>
    <t>Національні природні парки</t>
  </si>
  <si>
    <t>Регіональні ландшафтні парки</t>
  </si>
  <si>
    <t>Заповідні урочища</t>
  </si>
  <si>
    <t>№ п/п</t>
  </si>
  <si>
    <t>Назва об’єкта ПЗФ</t>
  </si>
  <si>
    <t>Назва підприємства, організації, установи – землекористувача (землевласника), у віданні якого знаходиться об’єкт ПЗФ</t>
  </si>
  <si>
    <t>Рішення, згідно з якими створено (оголошено) даний об’єкт ПЗФ, змінено його, площу тощо</t>
  </si>
  <si>
    <t>Адміністративне розташування та місцезнаходження об’єкта ПЗФ (район, сільрада, територіальна громада, село, лісгосп, лісництво, квартали та виділи)</t>
  </si>
  <si>
    <t>Таблиця 4</t>
  </si>
  <si>
    <t>Південне Таганчанське</t>
  </si>
  <si>
    <t>Ботанічна</t>
  </si>
  <si>
    <t>Чарівні луки</t>
  </si>
  <si>
    <t>Бродецький рябчик</t>
  </si>
  <si>
    <t>Круті ярки</t>
  </si>
  <si>
    <t>Ландшафтний</t>
  </si>
  <si>
    <t>Урочище "Лисичка"</t>
  </si>
  <si>
    <t>Ковалівка</t>
  </si>
  <si>
    <t>Гідрологічний</t>
  </si>
  <si>
    <t>Верхній Чумгак</t>
  </si>
  <si>
    <t>Ковила волосиста</t>
  </si>
  <si>
    <t>Шафран сітчастий</t>
  </si>
  <si>
    <t>ТЕРИТОРІЇ ТА ОБЄКТИ ПЗФ ЗАГАЛЬНОДЕРЖАВНОГО ЗНАЧЕННЯ</t>
  </si>
  <si>
    <t>Канівський природний заповідник</t>
  </si>
  <si>
    <t>Державний університет ім.Т.Г.Шевченка</t>
  </si>
  <si>
    <t>1.</t>
  </si>
  <si>
    <t>Разом заповідників</t>
  </si>
  <si>
    <t>Білоозерський</t>
  </si>
  <si>
    <t xml:space="preserve"> Золотоніський район,  Ліплявська територіальна громада </t>
  </si>
  <si>
    <t>НПП Білоозерський</t>
  </si>
  <si>
    <t>Нижньосульський</t>
  </si>
  <si>
    <t>Золоторніський район, Чорнобаївська, Іркліївська територіальні громади (створено на базі ландшафтного заказника загальнодержавного значення «Сулинський»)</t>
  </si>
  <si>
    <t>Адміністрація НПП Нижньосульський</t>
  </si>
  <si>
    <t>Холодний Яр</t>
  </si>
  <si>
    <t>Черкаський район Кам`янська, Медведівська та Михайлівська  територіальні громади,  кв.1-25, 27-66, 69-76, 84, 97, 101-103 Креселецького лісництва ДП"Кам`янське ЛГ", кв. 1-30, 34-52 Грушківського лісництва ДП"Кам`янське ЛГ", землі Черкаської обласної державної адміністрації</t>
  </si>
  <si>
    <t>Адміністрація НПП Холодний Яр</t>
  </si>
  <si>
    <t>3.</t>
  </si>
  <si>
    <t>Разом національних природних парків</t>
  </si>
  <si>
    <t xml:space="preserve">Заказники </t>
  </si>
  <si>
    <t>Тарасів обрій</t>
  </si>
  <si>
    <t>Разом</t>
  </si>
  <si>
    <t>Орнітологічний</t>
  </si>
  <si>
    <t>Липівський заказник</t>
  </si>
  <si>
    <t xml:space="preserve"> Золотоніський район,  Золотоніська територіальна громада </t>
  </si>
  <si>
    <t>МГ "Вільхівська дача"</t>
  </si>
  <si>
    <t>Ботанічний</t>
  </si>
  <si>
    <t>Русько-Полянський заказник</t>
  </si>
  <si>
    <t xml:space="preserve">Разом </t>
  </si>
  <si>
    <t>Шуляцьке болото</t>
  </si>
  <si>
    <t xml:space="preserve"> Уманський район,  Жашківська територіальна громада </t>
  </si>
  <si>
    <t>ТОВ мисливців та рибалок "Жашківське"</t>
  </si>
  <si>
    <t>Сулинський</t>
  </si>
  <si>
    <t>5.</t>
  </si>
  <si>
    <t>Разом заказників</t>
  </si>
  <si>
    <t xml:space="preserve">Пам’ятки природи </t>
  </si>
  <si>
    <t>Закревський бір</t>
  </si>
  <si>
    <t xml:space="preserve">Зоологічна </t>
  </si>
  <si>
    <t>Урочище “Школа”</t>
  </si>
  <si>
    <t xml:space="preserve"> Золотоніський район,  Степанецька територіальна громада </t>
  </si>
  <si>
    <t>Комплексні</t>
  </si>
  <si>
    <t>Козацький вал</t>
  </si>
  <si>
    <t xml:space="preserve"> Звенигородський район,  Лисянська територіальна громада </t>
  </si>
  <si>
    <t>Мошенська діброва</t>
  </si>
  <si>
    <t>“Холодний яр”</t>
  </si>
  <si>
    <t>Урочище “Бурти”</t>
  </si>
  <si>
    <t xml:space="preserve">Золотоніський район,  Іркліївська територіальна громада </t>
  </si>
  <si>
    <t>6.</t>
  </si>
  <si>
    <t>Дендрологічні парки</t>
  </si>
  <si>
    <t xml:space="preserve">Уманський район,    Уманська територіальна громада </t>
  </si>
  <si>
    <t>Національна Академія Наук України</t>
  </si>
  <si>
    <t>Разом дендрологічних парків</t>
  </si>
  <si>
    <t>Зоологічні парки</t>
  </si>
  <si>
    <t>Черкаський зоологічний парк</t>
  </si>
  <si>
    <t xml:space="preserve">Черкаський район,    Черкаська територіальна громада </t>
  </si>
  <si>
    <t>Адміністрація Черкаського зоологічного парку</t>
  </si>
  <si>
    <t>Разом зоологічних парків</t>
  </si>
  <si>
    <t xml:space="preserve">Парки-пам’ятки садово-паркового мистецтва </t>
  </si>
  <si>
    <t>Козачанський</t>
  </si>
  <si>
    <t xml:space="preserve">Звенигородський район, Звенигородська територіальна громада </t>
  </si>
  <si>
    <t xml:space="preserve">Черкаський район, Камянська територіальна громада </t>
  </si>
  <si>
    <t>Історико-культурний заповідник</t>
  </si>
  <si>
    <t>Корсунь-Шевченківський парк</t>
  </si>
  <si>
    <t>Тальнівський парк</t>
  </si>
  <si>
    <t>Звенигородський район, Тальнівська територіальна громада,  район, кв 96-106 Потаського л-ва</t>
  </si>
  <si>
    <t>Парк Сосновий бір</t>
  </si>
  <si>
    <t>КП "Дирекція парків"</t>
  </si>
  <si>
    <t>Велико-Бурімський парк</t>
  </si>
  <si>
    <t>Постанова Держкомприроди УРСР від 26.12.89 р. № 32</t>
  </si>
  <si>
    <t>Разом парків-пам’яток садово-паркового мистецтва</t>
  </si>
  <si>
    <t>23.</t>
  </si>
  <si>
    <t>Всього загальнодержавного значення</t>
  </si>
  <si>
    <t>Черкаський район, кв. 11 (вид 1) Закревського л-ва кв. 1 вид. (2, 5), кв. 8 вид. 14, кв 10 вид. 12, (15), кв. 17 вид. 14, (15-18, 24)</t>
  </si>
  <si>
    <t>Черкаський район, кв. 28 Мошенського л-ва (вид.2,8,12,19,23,33)</t>
  </si>
  <si>
    <t>Черкаський район, кв.кв. 16, 17, 23, 24, 30, 31,  35, 36, 37, 41, 42, 48, 49, 54, 55, 57, 58, 59, 60 Креселецького л-ва</t>
  </si>
  <si>
    <t>Золотоніський район, кв 14, 15 Великобурімського л-ва</t>
  </si>
  <si>
    <t>Перелік територій та об’єктів  природно-заповідного фонду загальнодержавного та місцевого значення,  розташованих у Черкаській області  станом на 01.01.2025 року</t>
  </si>
  <si>
    <t>Указ Президента України від 09.12.98 
№ 1341/98</t>
  </si>
  <si>
    <t>1.        </t>
  </si>
  <si>
    <t>1.                    </t>
  </si>
  <si>
    <t>2.   </t>
  </si>
  <si>
    <t>2.                    </t>
  </si>
  <si>
    <t>3.                    </t>
  </si>
  <si>
    <t>4.                    </t>
  </si>
  <si>
    <t>5.                    </t>
  </si>
  <si>
    <t>6.                    </t>
  </si>
  <si>
    <t xml:space="preserve">Філія «Золотоніське ЛГ» ДП «Ліси України»  </t>
  </si>
  <si>
    <t>Філія «Черкаське ЛГ» ДП «Ліси України»</t>
  </si>
  <si>
    <t xml:space="preserve">Золотоніський район,Чорнобаївська, Іркліївська територіальні громади, кв 1-31, кв 32 вид 1-15 Великобурімського л-ва філії «Золотоніське ЛГ» ДП «Ліси України»  </t>
  </si>
  <si>
    <t>філія "Чигиринське ЛГ" ДП "Ліси України" (раніше ДП "Кам’янське ЛГ")</t>
  </si>
  <si>
    <t>Постанова РМ УРСР від 22.07.83 
№ 311</t>
  </si>
  <si>
    <t>Постанова РМ УРСР від 14.10.75
 № 780-р</t>
  </si>
  <si>
    <t>Постанова РМ УРСР від 29.01.60  № 105</t>
  </si>
  <si>
    <t>Постанова РМ УРСР від 29.01.60 № 105</t>
  </si>
  <si>
    <t xml:space="preserve"> Золотоніський та Черкаський райони, Канівська, Піщанська, Ліплявська територіальні громади </t>
  </si>
  <si>
    <t>Постанова РМ УРСР від 27.11.68 № 568,
 Указ Президента України від 01.01.2010 № 2</t>
  </si>
  <si>
    <t>Указ Президента України 
від 11.12.2009  № 1048</t>
  </si>
  <si>
    <t>Указ Президента України 
від 10.02.2010  № 155</t>
  </si>
  <si>
    <t>Указ Президента України
 від 01.01.2022 № 2</t>
  </si>
  <si>
    <t xml:space="preserve">Золотоніський район кв.62 (вид. 1-4), 63, 64 (вид 1-23), кв 65 (вид 1-18), 67 (вид 1-9) кв 68 (вид 1-10), 
кв 69 (вид 1-20), 
кв 73 (вид 1-14), кв. 82, 85 Прохорівського л-ва </t>
  </si>
  <si>
    <t xml:space="preserve">Постанова РМ УРСР від 18.01.90  № 4,
 Указ Президента України 
від 11.04.2019 № 139/2019 </t>
  </si>
  <si>
    <t xml:space="preserve">Постанова РМ УРСР від 28.10.74 
 № 500     
Указ Президента України 
від 27.07.2016 № 312/2016 </t>
  </si>
  <si>
    <t>Постанова РМ УРСР від 11.09.80 
 № 524</t>
  </si>
  <si>
    <t>Ріш. Обл ради від 22.05.90  № 95, 
Розпорядж. РМ УРСР 
від 14.10.75  № 780-р</t>
  </si>
  <si>
    <t>Розпорядж. РМ УРСР 
від 14.10.75   № 780-р</t>
  </si>
  <si>
    <t xml:space="preserve">Розпорядження РМ УРСР 
від 01.11.68   № 1085-р
   Указ Президента України 
від 27.07.2016 № 312/2016 </t>
  </si>
  <si>
    <t>Розпорядж. РМ УРСР 
від 16.10.75 № 780-р</t>
  </si>
  <si>
    <t>Розпорядж. РМ УРСР 
від 14.10.75 № 780-р</t>
  </si>
  <si>
    <t>ТЕРИТОРІЇ ТА ОБЄКТИ ПЗФ МІСЦЕВОГО ЗНАЧЕННЯ</t>
  </si>
  <si>
    <t>Трахтемирів</t>
  </si>
  <si>
    <t>Ріш. Обл. ради від 26.02.00 р. № 14-14</t>
  </si>
  <si>
    <t>Разом регіональних ландшафтних парків</t>
  </si>
  <si>
    <t>Черкаський район, Бобрицька територіальна громада., кв 1-22 Бучацького л-ва  філія «Корсунь-Шевченківське ЛГ» ДП «Ліси України» (ДП "Канівське ЛГ")</t>
  </si>
  <si>
    <t xml:space="preserve">Ботанічні </t>
  </si>
  <si>
    <t>Валявський</t>
  </si>
  <si>
    <t>Городищенський</t>
  </si>
  <si>
    <t>Закревський</t>
  </si>
  <si>
    <t>Чуїхський</t>
  </si>
  <si>
    <t>Безбородьківський</t>
  </si>
  <si>
    <t>Золотоніський район, Великохутірська територіальна громада</t>
  </si>
  <si>
    <t>Пехівський</t>
  </si>
  <si>
    <t>Звенигородський район, кв. 43. вид. 1 Пехівського л-ва</t>
  </si>
  <si>
    <t>Вільхівський</t>
  </si>
  <si>
    <t>Хлипнівський</t>
  </si>
  <si>
    <t>Звенигородський район, кв. 56 вид. 2 Хлипнівського л-ва</t>
  </si>
  <si>
    <t>Довгий</t>
  </si>
  <si>
    <t>Коробівський</t>
  </si>
  <si>
    <t>Золотоніський район, Золотоніська територіальна громада</t>
  </si>
  <si>
    <t>Мар’янівщина</t>
  </si>
  <si>
    <t>Ріш. ОВК від 25.05.90 р. № 95</t>
  </si>
  <si>
    <t>Сушківський</t>
  </si>
  <si>
    <t>Золотоніський район, схили по окраїні с.Бубнова Слобідка</t>
  </si>
  <si>
    <t>Томарівський</t>
  </si>
  <si>
    <t>Пташині острови</t>
  </si>
  <si>
    <t>Золотоніський район, Золотоніська, Новодмитрівська територіальні громади</t>
  </si>
  <si>
    <t>Грушківський</t>
  </si>
  <si>
    <t>Черкаський район, кв. 39 вид. 9 Грушківського л-ва</t>
  </si>
  <si>
    <t>Баранів Яр</t>
  </si>
  <si>
    <t>Ріш. обл. ради від 03.07.02 № 2-8</t>
  </si>
  <si>
    <t>Курилівський</t>
  </si>
  <si>
    <t>Михайлівський</t>
  </si>
  <si>
    <t>ріш. обл. ради від 03.07.02 № 2-8</t>
  </si>
  <si>
    <t>Кайтанівський</t>
  </si>
  <si>
    <t>Насадження ялівця</t>
  </si>
  <si>
    <t>Пісківський</t>
  </si>
  <si>
    <t>Крисякове</t>
  </si>
  <si>
    <t>Рішення Обо. Ради  від 10.11.06 № 5-9/У</t>
  </si>
  <si>
    <t>Троянове</t>
  </si>
  <si>
    <t>Уманський район, Маньківська територіальна громада</t>
  </si>
  <si>
    <t>Монькове</t>
  </si>
  <si>
    <t>Маньківська селищна рада</t>
  </si>
  <si>
    <t>Трушове</t>
  </si>
  <si>
    <t>Орхідеї</t>
  </si>
  <si>
    <t>Ріш. ОВК від 08.01.86 № 7</t>
  </si>
  <si>
    <t>Собківський</t>
  </si>
  <si>
    <t>Степківський</t>
  </si>
  <si>
    <t>Ріш. Обл. ради від 28.04.93 р. № 14-21</t>
  </si>
  <si>
    <t>Журбинка</t>
  </si>
  <si>
    <t>Фермерське господарство „Гарт”</t>
  </si>
  <si>
    <t>Юрківський</t>
  </si>
  <si>
    <t>Уманський район, кв. 61 вид. 7 Юрківського л-ва</t>
  </si>
  <si>
    <t>Філія  "Уманське лісове господарство" ДП "Ліси України"</t>
  </si>
  <si>
    <t>Великосевастянівські Яри</t>
  </si>
  <si>
    <t>Ріш. Обл. ради від 26.12.08 № 23-13/V</t>
  </si>
  <si>
    <t>Дахнівський</t>
  </si>
  <si>
    <t>Прироські луки</t>
  </si>
  <si>
    <t>Сфагнове болото</t>
  </si>
  <si>
    <t>Білосніжний</t>
  </si>
  <si>
    <t>Гущівський</t>
  </si>
  <si>
    <t>Зам’ятницький</t>
  </si>
  <si>
    <t>Зубівський</t>
  </si>
  <si>
    <t>“Оля ”</t>
  </si>
  <si>
    <t>Тюльпан дібровний</t>
  </si>
  <si>
    <t>Яничанський**</t>
  </si>
  <si>
    <t>Бобухівщина</t>
  </si>
  <si>
    <t>СКВ “Міжгір’я”</t>
  </si>
  <si>
    <t>Джулайка</t>
  </si>
  <si>
    <t>Ріш.Обл.ради від 17.08.04 №17-6/ІУ</t>
  </si>
  <si>
    <t>Іркліївський</t>
  </si>
  <si>
    <t>Червонохиженський</t>
  </si>
  <si>
    <t>Землянки</t>
  </si>
  <si>
    <t>Тимошівський</t>
  </si>
  <si>
    <t>Гульбище</t>
  </si>
  <si>
    <t>Касьянове</t>
  </si>
  <si>
    <t>Грушевий Яр</t>
  </si>
  <si>
    <t>Кут</t>
  </si>
  <si>
    <t>Дзендзіри</t>
  </si>
  <si>
    <t>Плескачівські первоцвіти</t>
  </si>
  <si>
    <t>Черкаськийрайон, Березняківська територіальна громада,                               с. Плескачівка</t>
  </si>
  <si>
    <t xml:space="preserve">Гідрологічні </t>
  </si>
  <si>
    <t>Козацьке</t>
  </si>
  <si>
    <t>Заплавський</t>
  </si>
  <si>
    <t>Великохутірська сільська рада</t>
  </si>
  <si>
    <t>Степанівський</t>
  </si>
  <si>
    <t>Білоусівський</t>
  </si>
  <si>
    <t>Старорічище</t>
  </si>
  <si>
    <t>Свічківський</t>
  </si>
  <si>
    <t>Ріш. Обл. ради від 28.08.09 р. № 28-8/V</t>
  </si>
  <si>
    <t>Конельське болото</t>
  </si>
  <si>
    <t>Лебедине озеро</t>
  </si>
  <si>
    <t>Охматівський</t>
  </si>
  <si>
    <t>Сабадаський</t>
  </si>
  <si>
    <t>11.    </t>
  </si>
  <si>
    <t>Острожанський</t>
  </si>
  <si>
    <t>12.</t>
  </si>
  <si>
    <t>Курячий</t>
  </si>
  <si>
    <t>13.   </t>
  </si>
  <si>
    <t>Тарасів Яр</t>
  </si>
  <si>
    <t xml:space="preserve">Звенигородський район,   Звенигородська територіальної громади </t>
  </si>
  <si>
    <t>14. </t>
  </si>
  <si>
    <t>Банихівський</t>
  </si>
  <si>
    <t>Барабашківський</t>
  </si>
  <si>
    <t>Буригівський</t>
  </si>
  <si>
    <t>Звенигородський район, кв. 45 вид. 1 Хлипнівського л-ва</t>
  </si>
  <si>
    <t>Релігійна громада церкви Євангель-ських Християн Бабтистів с.Рижанівка</t>
  </si>
  <si>
    <t>Губський</t>
  </si>
  <si>
    <t>Звенигородський район, кв. 40 вид. 6, кв. 41 вид. 12 Хлипнівського л-ва</t>
  </si>
  <si>
    <t>Гудзівський</t>
  </si>
  <si>
    <t>СПД Каюк Я.А.</t>
  </si>
  <si>
    <t>Гризлове</t>
  </si>
  <si>
    <t>Заобрудомський</t>
  </si>
  <si>
    <t>СФГ "Поляна"голова – Вареник А.А.</t>
  </si>
  <si>
    <t>Мизинівський</t>
  </si>
  <si>
    <t>Мурзинівський</t>
  </si>
  <si>
    <t>“Наливайкове”</t>
  </si>
  <si>
    <t>Низівський</t>
  </si>
  <si>
    <t>СТОВ “Злагода”</t>
  </si>
  <si>
    <t>“Озеро”</t>
  </si>
  <si>
    <t>Панський</t>
  </si>
  <si>
    <t>Питовник</t>
  </si>
  <si>
    <t>Рішення ОР від 10.11.06 № 5-9/У</t>
  </si>
  <si>
    <t>Попівський</t>
  </si>
  <si>
    <t>Приворотський</t>
  </si>
  <si>
    <t>Птахоферма</t>
  </si>
  <si>
    <t>Рудьково</t>
  </si>
  <si>
    <t>Свяченський</t>
  </si>
  <si>
    <t>Скалеватський</t>
  </si>
  <si>
    <t>Скороходівський</t>
  </si>
  <si>
    <t>Старобудівський</t>
  </si>
  <si>
    <t>Стецівський</t>
  </si>
  <si>
    <t>Хуторянський</t>
  </si>
  <si>
    <t>Ріш. Обл.. ради від 23.12.98 р. № 5-3</t>
  </si>
  <si>
    <t>Шахтарський</t>
  </si>
  <si>
    <t>Шахтінський</t>
  </si>
  <si>
    <t>Яличанський</t>
  </si>
  <si>
    <t>Громадський</t>
  </si>
  <si>
    <t>Павловський</t>
  </si>
  <si>
    <t>Кононівський (3 ділянки)</t>
  </si>
  <si>
    <t>Мартинівський</t>
  </si>
  <si>
    <t>Сажалківський</t>
  </si>
  <si>
    <t>Синявський</t>
  </si>
  <si>
    <t>Чернишівський</t>
  </si>
  <si>
    <t>Став</t>
  </si>
  <si>
    <t>Олійниківка</t>
  </si>
  <si>
    <t>Мокрокалигірська сільська рада</t>
  </si>
  <si>
    <t>Бродецький</t>
  </si>
  <si>
    <t>Мокрокалигірський</t>
  </si>
  <si>
    <t>Ріш. Обл. ради від 23.01.09 № 25-3/V</t>
  </si>
  <si>
    <t>Єрківський</t>
  </si>
  <si>
    <t>Волова балка</t>
  </si>
  <si>
    <t>Боярський</t>
  </si>
  <si>
    <t>Босівський</t>
  </si>
  <si>
    <t>Бужанський</t>
  </si>
  <si>
    <t>Виноградський</t>
  </si>
  <si>
    <t>Войтилівський</t>
  </si>
  <si>
    <t>Кам’янобродський</t>
  </si>
  <si>
    <t>Лисянський</t>
  </si>
  <si>
    <t>Лисянський -   ІІ</t>
  </si>
  <si>
    <t>Мар’янівський</t>
  </si>
  <si>
    <t>СТОВ "Торговий дім "Лисянка Агро"</t>
  </si>
  <si>
    <t>Площівський</t>
  </si>
  <si>
    <t>Почапинський</t>
  </si>
  <si>
    <t>Ріпківський</t>
  </si>
  <si>
    <t>Семенівський</t>
  </si>
  <si>
    <t>Чаплинський</t>
  </si>
  <si>
    <t>Хиженський</t>
  </si>
  <si>
    <t>Яблунівський</t>
  </si>
  <si>
    <t>Гнилий Тікич</t>
  </si>
  <si>
    <t>Мартинів</t>
  </si>
  <si>
    <t>Любительський</t>
  </si>
  <si>
    <t>Бабків ставок</t>
  </si>
  <si>
    <t>Ріш. ОВК № 14 - 6 від 17.12.03</t>
  </si>
  <si>
    <t>Кинашівський</t>
  </si>
  <si>
    <t>Кислинський</t>
  </si>
  <si>
    <t>Свячене</t>
  </si>
  <si>
    <t>Болото Руда</t>
  </si>
  <si>
    <t>Курбатівський</t>
  </si>
  <si>
    <t>Кутівський</t>
  </si>
  <si>
    <t>Полківничий</t>
  </si>
  <si>
    <t>Рогівський</t>
  </si>
  <si>
    <t>Русалівський</t>
  </si>
  <si>
    <t>Цибулівський</t>
  </si>
  <si>
    <t>Степівська Руда</t>
  </si>
  <si>
    <t>Сунківський</t>
  </si>
  <si>
    <t>Ірдинське болото</t>
  </si>
  <si>
    <t>Урочище Одая</t>
  </si>
  <si>
    <t>Старотясминський</t>
  </si>
  <si>
    <t>Загородищанський</t>
  </si>
  <si>
    <t>Савківський</t>
  </si>
  <si>
    <t>Ревбинський</t>
  </si>
  <si>
    <t>Котів яр</t>
  </si>
  <si>
    <t>110. </t>
  </si>
  <si>
    <t>Митницький</t>
  </si>
  <si>
    <t>112. </t>
  </si>
  <si>
    <t>Совгирів</t>
  </si>
  <si>
    <t>113 .</t>
  </si>
  <si>
    <t>Шостачка, Ракові верби</t>
  </si>
  <si>
    <t>114.</t>
  </si>
  <si>
    <t>Джумів</t>
  </si>
  <si>
    <t>Маслове</t>
  </si>
  <si>
    <t>Панське болото</t>
  </si>
  <si>
    <t>Загребля-Попове-Турське</t>
  </si>
  <si>
    <t>Бубирова гребля</t>
  </si>
  <si>
    <t>Ріш.  обл. ради від 06.07.2018                № 23-12/VІІ</t>
  </si>
  <si>
    <t>Ганничі</t>
  </si>
  <si>
    <t>Ріш.  обл. ради від 21.09.2018              № 24-51/VІІ</t>
  </si>
  <si>
    <t>Джерела живої та мертвої води</t>
  </si>
  <si>
    <t>Ріш.  обл. ради від 05.03.2019                № 29-48/VІІ</t>
  </si>
  <si>
    <t>Журавлине болото</t>
  </si>
  <si>
    <t>Пугачів став</t>
  </si>
  <si>
    <t>Шрамківська ТГ Золотоніського району</t>
  </si>
  <si>
    <t>Ентомологічні</t>
  </si>
  <si>
    <t>Монастирський</t>
  </si>
  <si>
    <t>Жашківський</t>
  </si>
  <si>
    <t>Гусаківський</t>
  </si>
  <si>
    <t>Стебнівський</t>
  </si>
  <si>
    <t>Тарапунський</t>
  </si>
  <si>
    <t>Тікичський</t>
  </si>
  <si>
    <t>Будищанський</t>
  </si>
  <si>
    <t>Стрілецький</t>
  </si>
  <si>
    <t>Уманський район, с. Кищенці, Маньківська територіальна громада</t>
  </si>
  <si>
    <t>Гончарів яр</t>
  </si>
  <si>
    <t>Орадівський</t>
  </si>
  <si>
    <t>Підгірський</t>
  </si>
  <si>
    <t>Ярославський</t>
  </si>
  <si>
    <t>Заріччя</t>
  </si>
  <si>
    <t>Фермерське господарство “Мудрого”</t>
  </si>
  <si>
    <t>Колонія річкових бобрів</t>
  </si>
  <si>
    <t>Виграївський</t>
  </si>
  <si>
    <t>Черкаський район, кв. 23-26, 16-21, 27, 69, 70 К-Шевченківського лісництва, кв. 12-35, 36 (крім вид. 4,6,7,8), кв. 36 (крім вид. 11, 14), кв. 38-45, 46 (крім вид. 1,3,4,6,7,10) кв. 56, 57 Виграївського лісництва, кв. 40 вид. 8-35, кв. 41, 42 вид 1-31 Стеблівського лісництва</t>
  </si>
  <si>
    <t>Стеблівський</t>
  </si>
  <si>
    <t>К-Шевченківська райрада УТМР</t>
  </si>
  <si>
    <t>Імшан</t>
  </si>
  <si>
    <t>Мошнівський охоронна зона (280)</t>
  </si>
  <si>
    <t>Плавучий</t>
  </si>
  <si>
    <t>Осокінські острови</t>
  </si>
  <si>
    <t>10.</t>
  </si>
  <si>
    <t xml:space="preserve">Іхтіологічний </t>
  </si>
  <si>
    <t>Роський</t>
  </si>
  <si>
    <t xml:space="preserve">Ландшафтні </t>
  </si>
  <si>
    <t>Бабарська оболонь</t>
  </si>
  <si>
    <t>Неморозький</t>
  </si>
  <si>
    <t>Ріш. Обл. ради від 10.04.2009 № 26-15/V</t>
  </si>
  <si>
    <t xml:space="preserve">Садиба козака Максима </t>
  </si>
  <si>
    <t>Велика Вись</t>
  </si>
  <si>
    <t>Березняк</t>
  </si>
  <si>
    <t>Медова долина</t>
  </si>
  <si>
    <t>ФГ «Медова долина»</t>
  </si>
  <si>
    <t>Чорнокам’янський притікичський каньйон</t>
  </si>
  <si>
    <t>Садиба пана Даховського</t>
  </si>
  <si>
    <t>Сунківський-1</t>
  </si>
  <si>
    <t>Теклінська лісова дача</t>
  </si>
  <si>
    <t>Синюський</t>
  </si>
  <si>
    <t>Мошнівський</t>
  </si>
  <si>
    <t>Мошногірський</t>
  </si>
  <si>
    <t>Русько-Полянський приболотний</t>
  </si>
  <si>
    <t>Старий Тясмин</t>
  </si>
  <si>
    <t>Степанківський</t>
  </si>
  <si>
    <t>СКП «РАЙЛІС»</t>
  </si>
  <si>
    <t>Попівка</t>
  </si>
  <si>
    <t>ріш. Обл. ради від 19.02.2016 № 3-24/VІІ</t>
  </si>
  <si>
    <t>В адмінмежах Будищанської сільської ради Черкаського району</t>
  </si>
  <si>
    <t>Солонці</t>
  </si>
  <si>
    <t>Ріш. Обл. ради від 25.10.19 № 32-41/VІІ</t>
  </si>
  <si>
    <t>Лихолітський</t>
  </si>
  <si>
    <t>Довжанський</t>
  </si>
  <si>
    <t>Мацькова гора</t>
  </si>
  <si>
    <t>Іркліївська сільська об'єднана територіальна громада</t>
  </si>
  <si>
    <t>Бабунін Яр</t>
  </si>
  <si>
    <t>Буцький ліс</t>
  </si>
  <si>
    <t>Дзензелівський</t>
  </si>
  <si>
    <t>Тясминські краєвиди</t>
  </si>
  <si>
    <t>Степанківська тг</t>
  </si>
  <si>
    <t>Білі Обрії</t>
  </si>
  <si>
    <t xml:space="preserve">Звенигородський район, Тальнівська територіальна громада, між селами Лісове та Шаулиха </t>
  </si>
  <si>
    <t xml:space="preserve">в адміністративних межах Шрамківської територіальної громади  (між селами Кононівка та Ковалівка) </t>
  </si>
  <si>
    <t xml:space="preserve">в адмінмежах Драбівської територіальної громади Золотоніського району (між селами Кононівка та Ковалівка) </t>
  </si>
  <si>
    <t>Драбівська ТГ Золотоніського району</t>
  </si>
  <si>
    <t xml:space="preserve">Лісовий </t>
  </si>
  <si>
    <t>Модрина</t>
  </si>
  <si>
    <t xml:space="preserve">Орнітологічні </t>
  </si>
  <si>
    <t>Стебнянський</t>
  </si>
  <si>
    <t>Бубнівські Сосни</t>
  </si>
  <si>
    <t>Озеро Широке</t>
  </si>
  <si>
    <t>4.</t>
  </si>
  <si>
    <t xml:space="preserve">Філія «Смілянське ЛГ» ДП «Ліси України»  </t>
  </si>
  <si>
    <t xml:space="preserve">Філія «Черкаське ЛГ» ДП «Ліси України»  </t>
  </si>
  <si>
    <t xml:space="preserve">Філія «Звенигородське ЛГ» ДП «Ліси України»  </t>
  </si>
  <si>
    <t>Ріш. Обл. ради від 21.12.07.
№ 14-19/V</t>
  </si>
  <si>
    <t xml:space="preserve"> Ріш. ОВК від 21.11.84  № 354</t>
  </si>
  <si>
    <t>Ріш. ОВК від 25.05.90  № 95</t>
  </si>
  <si>
    <t>Ріш. ОВК від 08.01.86  № 7</t>
  </si>
  <si>
    <t>Ліплявська ТГ</t>
  </si>
  <si>
    <t>Черкаський район, Ліплявська територіальна громада</t>
  </si>
  <si>
    <t>Черкаський район с. Пшеничники Бобрицької територіальної громади</t>
  </si>
  <si>
    <t>Черкаський район с. Курилівка Бобрицької територіальної громади</t>
  </si>
  <si>
    <t>Черкаський район с. Пекарі Бобрицької територіальної громади</t>
  </si>
  <si>
    <t>Черкаський район, с. Курилівка Бобрицької територіальної громади</t>
  </si>
  <si>
    <t>Черкаський район, с. Пшеничники Бобрицької територіальної громади</t>
  </si>
  <si>
    <t>Звенигородський район, кв. 68 вид. 2  Катеринопільського л-ва</t>
  </si>
  <si>
    <t>Звенигородський район, с. Квітки, Селищенської територіальної громади</t>
  </si>
  <si>
    <t>Філія  
«К-Шевченківське ЛГ» 
ДП «Ліси України»</t>
  </si>
  <si>
    <t>Філія  
«К-Шевченківське ЛГ» ДП «Ліси України»</t>
  </si>
  <si>
    <t>Філія «Золотоніське ЛГ» ДП «Ліси України», Ліплявська ТГ</t>
  </si>
  <si>
    <t>Степанецька ТГ</t>
  </si>
  <si>
    <t>Лисянська ТГ</t>
  </si>
  <si>
    <t>Іркліївська ТГ</t>
  </si>
  <si>
    <t>Звенигородська ТГ</t>
  </si>
  <si>
    <t>філія " Уманське лісове господарство" ДП "Ліси України", Тальнівська ТГ</t>
  </si>
  <si>
    <t>Городищенська ТГ</t>
  </si>
  <si>
    <t>Великохутірська ТГ</t>
  </si>
  <si>
    <t>Золотоніська ТГ</t>
  </si>
  <si>
    <t>Піщанська ТГ</t>
  </si>
  <si>
    <t>Золотоніська ТГ, Новодмитрівська ТГ</t>
  </si>
  <si>
    <t>Бобрицька ТГ</t>
  </si>
  <si>
    <t>Канівська ТГ</t>
  </si>
  <si>
    <t>Селищенська ТГ</t>
  </si>
  <si>
    <t>Маньківська ТГ</t>
  </si>
  <si>
    <t>Дмитрушківська ТГ</t>
  </si>
  <si>
    <t>Христинівська ТГ</t>
  </si>
  <si>
    <t>Мошнівська ТГ</t>
  </si>
  <si>
    <t>Медведівська ТГ</t>
  </si>
  <si>
    <t>Катеринопільська ТГ</t>
  </si>
  <si>
    <t>Березняківська ТГ</t>
  </si>
  <si>
    <t>Шрамківська ТГ</t>
  </si>
  <si>
    <t>Драбівська ТГ</t>
  </si>
  <si>
    <t>Жашківська ТГ</t>
  </si>
  <si>
    <t>Шевченківська ТГ</t>
  </si>
  <si>
    <t>Водяницька ТГ</t>
  </si>
  <si>
    <t>Ватутінська ТГ</t>
  </si>
  <si>
    <t>Ватутніська ТГ</t>
  </si>
  <si>
    <t>Мокрокалигірська ТГ</t>
  </si>
  <si>
    <t>Єрківська ТГ</t>
  </si>
  <si>
    <t>Бужанська ТГ</t>
  </si>
  <si>
    <t>Виноградська ТГ</t>
  </si>
  <si>
    <t>Буцька ТГ</t>
  </si>
  <si>
    <t>Іваньківська ТГ</t>
  </si>
  <si>
    <t>Монастирищенська ТГ</t>
  </si>
  <si>
    <t>Тальнівська ТГ</t>
  </si>
  <si>
    <t>Чорнобаївська ТГ</t>
  </si>
  <si>
    <t>Шполянська ТГ</t>
  </si>
  <si>
    <t>Матусівська ТГ</t>
  </si>
  <si>
    <t>Будищенська ТГ</t>
  </si>
  <si>
    <t>Золотоніський район, с. Бубнова Слобідка, пойма р. Дніпро, Піщанська ТГ</t>
  </si>
  <si>
    <t>Черкаський район, поруч з Мліївською садстанцією, ур. Чуїха</t>
  </si>
  <si>
    <t>Черкаський район, кв. 3, 18, 57 Комсомольського л-ва (Тимошівське)</t>
  </si>
  <si>
    <t>Черкаський район, кв. 59, вид. 3,  Корсунь-Шевченківського л-ва</t>
  </si>
  <si>
    <t>Черкаський район, кв. 36, діл. 14 Квітчанського л-ва,</t>
  </si>
  <si>
    <t>Уманський район, с. Дзензелівка, Маньківської територіальної громади</t>
  </si>
  <si>
    <t xml:space="preserve">Черкаський район, Сунківське лісництво, кв. 70, вид. 4 </t>
  </si>
  <si>
    <t>Уманський район, правий схилр. Ятрань між с. Ятранівка і 
с. Степівка, Дмитрушківської територіальної громади</t>
  </si>
  <si>
    <t>Уманський район, с. Ятранівка, Ладижинської територіальної громади</t>
  </si>
  <si>
    <t>Уманський район,     с. Велика Севастянівка, Христинівської територіальної громади</t>
  </si>
  <si>
    <t>Уманський район,     с. Ботвинівка, Христинівської територіальної громади</t>
  </si>
  <si>
    <t>Ріш. Обл. ради від 23.12.98  № 5-3</t>
  </si>
  <si>
    <t>Ріш. Обл. ради від 08.04.00  № 15-4</t>
  </si>
  <si>
    <t>Ріш. Обл. ради від 21.12.07. № 14-19/V</t>
  </si>
  <si>
    <t>Ріш. Обл. ради від 07.08.08. № 20-16/V</t>
  </si>
  <si>
    <t>Ріш. Обл. ради від 07.08.08.  № 20-16/V</t>
  </si>
  <si>
    <t>Ріш. Обл. ради від 28.04.93  № 14-21</t>
  </si>
  <si>
    <t>Ріш. Обл. ради від 06.06.08  № 18-13/V</t>
  </si>
  <si>
    <t>Ріш. Обл. ради від 28.12.2010 
 № 3 - 11/VI</t>
  </si>
  <si>
    <t>Ріш. ОВК від 21.11.84  № 354</t>
  </si>
  <si>
    <t>Ріш. ОВК від 21.11.84  № 354                            Ріш облради від 03.07.2002 № 2-8</t>
  </si>
  <si>
    <t>Ріш. ОВК від 21.11.84 № 354</t>
  </si>
  <si>
    <t>Ріш. Обл. ради від 28.04.93 № 14-21</t>
  </si>
  <si>
    <t>Ріш. Обл. ради від 08.04.00 № 15-4</t>
  </si>
  <si>
    <t>Ріш обл. ради від 22.12.2017
      № 19-23/УІІ</t>
  </si>
  <si>
    <t>Ріш. Обл. ради від 28.08.09  № 28-8/V</t>
  </si>
  <si>
    <t>Рішення ОР від 10.11.06 № 5-9/У, 
ріш обл. ради від 08.09.2017 № 16-35/УІІ</t>
  </si>
  <si>
    <t>Ріш. Обл. ради від 15.11.07. № 13-17/V</t>
  </si>
  <si>
    <t>Ріш. Обл. ради від 28.12.2010  
№ 3 - 11/VI</t>
  </si>
  <si>
    <t>Ріш обл. ради від 22.12.2017
№ 19-23/УІІ</t>
  </si>
  <si>
    <t>Ріш обл. ради від 25.10.2019  
№ 32-41/VІІ</t>
  </si>
  <si>
    <t>Ріш обл. ради від 25.10.2019
 № 32-41/VІІ</t>
  </si>
  <si>
    <t>Ріш обл. ради від 02.12.2022
№ 15-34/VІІІ</t>
  </si>
  <si>
    <t>Ріш обл. ради від 26.05.2023
№ 19-38/VІІІ</t>
  </si>
  <si>
    <t>Ріш обл. ради від 22.12.2017  
№ 19-23/УІІ</t>
  </si>
  <si>
    <t>Ріш. ОВК від 28.11.79  № 597</t>
  </si>
  <si>
    <t>Ріш. Обл. ради від 23.12.98 № 5-3</t>
  </si>
  <si>
    <t>Ріш. Обл. ради від 23.12.98№ 5-3</t>
  </si>
  <si>
    <t>Ріш. Обл. ради від 28.08.09 № 28-8/V</t>
  </si>
  <si>
    <t>Ріш. Обл. ради від 23.06.10  № 34-9/V</t>
  </si>
  <si>
    <t>Ріш. Обл. ради від 28.12.2010 
 № 3 - 11/VІ</t>
  </si>
  <si>
    <t>Ріш. Обл. ради від 28.12.2010  
№ 3 - 11/VІ</t>
  </si>
  <si>
    <t>Ріш. ОВК від 28.11.79 № 597</t>
  </si>
  <si>
    <t>Ріш. ОВК від 21.11.84 № 354       
Ріш. Обл. ради від 03.07.02  № 2-8</t>
  </si>
  <si>
    <t>Ріш. Обл. ради від 26.06.09  № 27-10/V</t>
  </si>
  <si>
    <t>Ріш. Обл. ради від 22.11.2011  № 9-9/VІ</t>
  </si>
  <si>
    <t>Ріш. Обл. ради від 22.11.2011 № 9-9/VІ</t>
  </si>
  <si>
    <t>Ріш. Обл. ради від 23.06.10 № 34-9/V</t>
  </si>
  <si>
    <t>Ріш. Обл. ради від 15.02.2011
 № 4 - 13/VI</t>
  </si>
  <si>
    <t xml:space="preserve">            Ріш обл. ради від 21.08.12 
№ 17-5/VI</t>
  </si>
  <si>
    <t>Ріш обл. ради від 03.02.2017  № 12-9/VIІ</t>
  </si>
  <si>
    <t xml:space="preserve"> Ріш обл. ради від 09.06.2017 
№ 15-40/VIІ</t>
  </si>
  <si>
    <t>Ріш.  обл. ради від 12.06.2020
 № 37-41/VІІ</t>
  </si>
  <si>
    <t>Ріш.  обл. ради від 12.06.2020 
№ 37-41/VІІ</t>
  </si>
  <si>
    <t>Ріш.  обл. ради від 21.06.2024
 № 24-46/VІІІ</t>
  </si>
  <si>
    <t xml:space="preserve">Ріш. ОВК від 08.01.86  № 7                          </t>
  </si>
  <si>
    <t>Ріш. ОВК від 08.01.86   № 7   
Ріш. Облради від 23.06.2010 
№ 34-9/V</t>
  </si>
  <si>
    <t>Ріш. Обл. ради від 21.06.2024
№ 24-45/VІІІ</t>
  </si>
  <si>
    <t>Ріш. Обл. ради від 10.09.2021 
№8-32/VІІІ</t>
  </si>
  <si>
    <t>Ріш. Обл. ради від 23.04.2021
№6-35/VІІІ</t>
  </si>
  <si>
    <t>Ріш. Обл. ради від 19.02.2021
№5-39/VІІІ</t>
  </si>
  <si>
    <t>Ріш. Обл. ради від 21.06.2024  
№ 24-41/VІІІ</t>
  </si>
  <si>
    <t>Ріш. Обл. ради від 11.09.2020 
№ 38-20/VІІ</t>
  </si>
  <si>
    <t>Ріш. ОВК від 8.01.86  № 7</t>
  </si>
  <si>
    <t>Ріш. Обл. ради від 28.12.2010   
№ 3 - 11/VI</t>
  </si>
  <si>
    <t>Рішення Черкаської обл. ради 
від 6.07.01. № 20-12</t>
  </si>
  <si>
    <t>Ріш. Обл. ради від 06.06.08 
№ 18-13/V</t>
  </si>
  <si>
    <t>Ріш. Обл. ради від 07.08.08.
 № 20-16/V</t>
  </si>
  <si>
    <t>Ріш. Обл. ради від 26.06.09 
 № 27-10/V</t>
  </si>
  <si>
    <t>Ріш. ОВК від 22.05.90  № 95, 
ріш. Обл. ради від 19.04.2017
 № 13-51/УІІ</t>
  </si>
  <si>
    <t>Черкаський район, кв. 35 вид. 1, (12) Закревського л-ва</t>
  </si>
  <si>
    <t>Черкаський район, кв. 30 вид. 43, 44, (41,42) Городищенського л-ва</t>
  </si>
  <si>
    <t>Золотоніський район, кв. 10 вид. 15,(11-13) кв. 11 вид. 8, кв. 39 вид. 8, кв. 40 вид. 9 (10) Вільхівського л-ва</t>
  </si>
  <si>
    <t>Золотоніський район, кв. 3 вид. 5-15,(13) Вільхівського л-ва</t>
  </si>
  <si>
    <t>Ріш. Обл. ради від 28.08.09 № 28-8/V                                          
  Ріш. Обл. радивід 13.10.12 № 18-5/VI</t>
  </si>
  <si>
    <t>Руди</t>
  </si>
  <si>
    <t>Кучерява гора</t>
  </si>
  <si>
    <t>Підсніжник</t>
  </si>
  <si>
    <t>Звенигородський район, Стеблівська виробнича дільниця ДП «Лисянське ЛГ», кв. 12 вид. 1 (кв 13 вид 1)</t>
  </si>
  <si>
    <t>Кам’яний яр</t>
  </si>
  <si>
    <t>Красноставське</t>
  </si>
  <si>
    <t xml:space="preserve">Філія «Чигиринське ЛГ» ДП «Ліси України»  </t>
  </si>
  <si>
    <t>Берестово</t>
  </si>
  <si>
    <t>Черкаський район, Сх околиця 
с. Зам’ятниця, Медведівської територіальної громади</t>
  </si>
  <si>
    <t>СКВ "Міжгір’я"</t>
  </si>
  <si>
    <t>Золотоніський район,  Ікліївська територіальна громада</t>
  </si>
  <si>
    <t>Золотоніський район, Червонохиженська балка бл. 800 м від дороги Золотоноша-Іркліїв, Іркліївської територіальної громади</t>
  </si>
  <si>
    <t>Черкаський район, адміністративні межі Баландинської сільської ради, Камянської територіальної громади</t>
  </si>
  <si>
    <t>Кам'янська ТГ</t>
  </si>
  <si>
    <t>Шрамківська ТГ, 
Філія «Золотоніське ЛГ» ДП «Ліси України»    (1,0 га)</t>
  </si>
  <si>
    <t>Звенигородський район, Катеринопільська селищна територіальна громада, між смт. Катеринопіль  та с. Шостакове</t>
  </si>
  <si>
    <t>Золотоніський район, адмінмежі Остапівської сільської ради, Шрамківської територіальної громади</t>
  </si>
  <si>
    <t>Золотоніський район, с.Великий Хутір</t>
  </si>
  <si>
    <t>Шрамківська сільська рада</t>
  </si>
  <si>
    <t>Золотоніський район, с.Степанівка, Шрамківської територіальної громади</t>
  </si>
  <si>
    <t>Золотоніський район, В адмінмежах Білоусівської сільської ради Драбівської територіальної громади</t>
  </si>
  <si>
    <t>Ріш. Обл. ради від 21.12.07 № 14-19/V   
Ріш. обл. ради від 25.03.2016 № 4-13/VІІ</t>
  </si>
  <si>
    <t>Філія «Золотоніське ЛГ» ДП «Ліси України»</t>
  </si>
  <si>
    <t>Золотоніський район, в адмінмежах Митлашівської сільської ради Драбівської територіальної громади (територія  Прохорівського л-ва )</t>
  </si>
  <si>
    <t>Золотоніський район, в адмінмежах Свічківської сільської ради, Шрамківської територіальної громади</t>
  </si>
  <si>
    <t xml:space="preserve">Уманський район, с.Конельська Попівка, Жашківської територіальної громади </t>
  </si>
  <si>
    <t xml:space="preserve">Уманський район, с. Охматів, Баштечківської територіальної громади </t>
  </si>
  <si>
    <t>ТОВ мисливців та рибалок "Жашківське"
Баштечківська ТГ</t>
  </si>
  <si>
    <t xml:space="preserve">Уманський район,  с. Сабадаш, Жашківської територіальної громади </t>
  </si>
  <si>
    <t xml:space="preserve">Уманський район, с. Сабадаш, Жашківської територіальної громади </t>
  </si>
  <si>
    <t xml:space="preserve">Уманський район, с. Соколівка, Попівка, Жашківської територіальної громади </t>
  </si>
  <si>
    <t xml:space="preserve">Звенигородський район,   
с. Тарасівка, Шевченківської територіальної громади </t>
  </si>
  <si>
    <t>Звенигородський район,
 с. Вільховець,  Звенигородська територіальна громада</t>
  </si>
  <si>
    <t>Звенигородський район, с. Стара Буда, Водяницька територіальна громада</t>
  </si>
  <si>
    <t xml:space="preserve">Звенигородський район, 
с. Боровикове, Шевченківської територіальної громади </t>
  </si>
  <si>
    <t>Графський</t>
  </si>
  <si>
    <t>Звенигородський район, 
с. Рижанівка,  Водяницька територіальна громада</t>
  </si>
  <si>
    <t>Гільків</t>
  </si>
  <si>
    <t>Звенигородський район, 
м. Звенигородка,  Звенигородська територіальна громада</t>
  </si>
  <si>
    <t>Джерело</t>
  </si>
  <si>
    <t>Звенигородський район, 
с. Юрківка,  Ватутінська територіальна громада</t>
  </si>
  <si>
    <t xml:space="preserve">Звенигородський район,
с. Шевченкове, Шевченківська територіальна громада </t>
  </si>
  <si>
    <t>Звенигора</t>
  </si>
  <si>
    <t>Курниковий</t>
  </si>
  <si>
    <t>Мельників</t>
  </si>
  <si>
    <t>Звенигородський район,
с. Водяники,  Водяницька територіальна громада</t>
  </si>
  <si>
    <t>Звенигородський район,
с. Гудзівка,  Звенигородська територіальна громада</t>
  </si>
  <si>
    <t>Звенигородський район,
с. Чижівка, Водяницька територіальна громада</t>
  </si>
  <si>
    <t>Звенигородський район, 
с. Гусакове  Звенигородська територіальна громада</t>
  </si>
  <si>
    <t>Звенигородський район,
с. Мизинівка, Водяницька територіальна громада</t>
  </si>
  <si>
    <t>Звенигородський район,   с.Моринці, Звенигородська територіальна громада</t>
  </si>
  <si>
    <t>Звенигородський район,
с .Мурзинці, Звенигородська територіальна громада</t>
  </si>
  <si>
    <t>Звенигородський район,   
с. Моринці, Звенигородська територіальна громада</t>
  </si>
  <si>
    <t>Звенигородський район,
 с. Кобиляки, Водяницька територіальна громада</t>
  </si>
  <si>
    <t>Обарівщинський</t>
  </si>
  <si>
    <t>Звенигородський район,
с .Вільхівець, Звенигородська територіальна громада</t>
  </si>
  <si>
    <t>Звенигородський район,
с. Шевченкове</t>
  </si>
  <si>
    <t>Морин</t>
  </si>
  <si>
    <t>Звенигородський район,
 с .Михайлівка, Звенигородська територіальна громада</t>
  </si>
  <si>
    <t>Звенигородський район,
с .Козацьке, Звенигородська територіальна громада</t>
  </si>
  <si>
    <t>Звенигородський район,
 с. Стара Буда, Водяницька територіальна громада</t>
  </si>
  <si>
    <t>Звенигородський район, кв. 47 
вид. 1 Вільхівецького л-ва</t>
  </si>
  <si>
    <t>Звенигородський район,
с. Козацьке, Звенигородська територіальна громада</t>
  </si>
  <si>
    <t>Звенигородський район,
м. Багачеве (Ватутіно)   Ватутінська територіальна громада</t>
  </si>
  <si>
    <t>ДКВП “Водоканал” 
м. Багачеве (Ватутіно)</t>
  </si>
  <si>
    <t>Звенигородський район,
с. Ново Українка, Шевченківська територіальна громада</t>
  </si>
  <si>
    <t>Звенигородський район,
   с. Стецівка, Ватутінська територіальна громада</t>
  </si>
  <si>
    <t>Звенигородський район,
с. Тарасівка, Шевченківська територіальна громада</t>
  </si>
  <si>
    <t>Звенигородський район,
с. Стара Буда,   Водяницька територіальна громада</t>
  </si>
  <si>
    <t>Звенигородський район,
с. Попівка,  Водяницька територіальна громада</t>
  </si>
  <si>
    <t>Звенигородський район,
с. Майданівка, Звенигородська територіальна громада</t>
  </si>
  <si>
    <t>Звенигородський район,
с. Боровикове, Шевченківська територіальна громада</t>
  </si>
  <si>
    <t>Звенигородський район,
с. Багачівка, Звенигородська територіальна громада</t>
  </si>
  <si>
    <t>Звенигородський район,   
с. Рижанівка, Водяницька територіальна громада</t>
  </si>
  <si>
    <t>Черкаський район,   
с. Кононча, Канівська територіальна громада</t>
  </si>
  <si>
    <t>Черкаський район,   
с. Мартинівка, Степанецька територіальна громада</t>
  </si>
  <si>
    <t>Черкаський район,   с .Черниші, Бобрицька територіальна громада</t>
  </si>
  <si>
    <t>Черкаський район,   с. Синівка, Бобрицька територіальна громада</t>
  </si>
  <si>
    <t>Черкаський район,     
с. Радиванівка, Кам'янська територіальна громада</t>
  </si>
  <si>
    <t>Звенигородський район, в адмінмежах Мокрокалигірської сільської ради</t>
  </si>
  <si>
    <t>Звенигородський район, в адмінмежах Бродецької сільської ради, Катеринопільської територіальної громади</t>
  </si>
  <si>
    <t xml:space="preserve">Звенигородський район, адмінмежі Мокрокалигірської сільської ради </t>
  </si>
  <si>
    <t xml:space="preserve">Звенигородський район, адмінмежі Єрківської селищної ради </t>
  </si>
  <si>
    <t>Звенигородський район, 
с. Пальчик, Катеринопільської територіальної громади</t>
  </si>
  <si>
    <t>Звенигородський район,  Катеринопільської територіальної громади</t>
  </si>
  <si>
    <t>Казберова криниця</t>
  </si>
  <si>
    <t xml:space="preserve">Філія 
«К-Шевченківське ЛГ» ДП «Ліси України»  
</t>
  </si>
  <si>
    <t>Звенигородський район,
с. Боярка,  Лисянська територіальна громада</t>
  </si>
  <si>
    <t>Звенигородський район, с. Босівка (кв 33 вид 25, 26, 28)</t>
  </si>
  <si>
    <t>Виноградська ТГ, 
Філія 
«К-Шевченківське ЛГ» ДП «Ліси України»</t>
  </si>
  <si>
    <t>Звенигородський район, с. Бужанка</t>
  </si>
  <si>
    <t>Звенигородський район, 
с. Виноград</t>
  </si>
  <si>
    <t>Звенигородський район, 
с. Вотилівка, Виноградська територіальна громада</t>
  </si>
  <si>
    <t>Карлзбад</t>
  </si>
  <si>
    <t>Звенигородський район,  
смт. Лисянка, правий берег 
р. Гнилий Тікич</t>
  </si>
  <si>
    <t>Звенигородський район,  
смт. Лисянська</t>
  </si>
  <si>
    <t>Звенигородський район,  
смт. Лисянська, 
заплава р. Гнилий тікич</t>
  </si>
  <si>
    <t>Звенигородський район,
с. Мар’янівка,  Виноградська територіальна громада</t>
  </si>
  <si>
    <t>Звенигородський район,  
с. Семенівка, Лисянської територіальної громади</t>
  </si>
  <si>
    <t>Звенигородський район,  
с. Чаплинка, Лисянської територіальної громади</t>
  </si>
  <si>
    <t>Звенигородський район,  
с. Хижинці, Лисянської територіальної громади</t>
  </si>
  <si>
    <t>Звенигородський район,  с. Ріпки</t>
  </si>
  <si>
    <t>Звенигородський район,  
с. Почапинці</t>
  </si>
  <si>
    <t>Звенигородський район,  
с. Шестеринці, Лисянської територіальної громади</t>
  </si>
  <si>
    <t>Звенигородський район, Лисянської територіальної громади</t>
  </si>
  <si>
    <t>Звенигородський район,  
с. Яблунівка, Бужанської територіальної громади</t>
  </si>
  <si>
    <t>Уманський район, с. Молодецьке, Маньківська територіальна громада</t>
  </si>
  <si>
    <t>Уманський район,
с. Кривець, Маньківська територіальна громада</t>
  </si>
  <si>
    <t>Уманський район, 
с. Дзензелівка, Маньківська територіальна громада</t>
  </si>
  <si>
    <t>Уманський район, 
с. Вікторівка</t>
  </si>
  <si>
    <t xml:space="preserve">Уманський район, смт. Маньківка </t>
  </si>
  <si>
    <t>Уманський район,
с. Русалівка, Буцька територіальна громада</t>
  </si>
  <si>
    <t>Добрянський</t>
  </si>
  <si>
    <t xml:space="preserve">Уманський район, с. Добра </t>
  </si>
  <si>
    <t>Уманський район, в адмінмежах Добрянської сільської ради</t>
  </si>
  <si>
    <t>Уманський район, с. Кути, Буцька територіальна громада</t>
  </si>
  <si>
    <t>Уманський район, с. Роги</t>
  </si>
  <si>
    <t>Уманський район, с. Іваньки</t>
  </si>
  <si>
    <t>Уманський район, с. Русалівка, Буцька територіальна громада</t>
  </si>
  <si>
    <t>Уманський район,     с. Цибулів, Монастирищенська територіальна громада</t>
  </si>
  <si>
    <t>Уманський район,     с. Шарнопіль, Монастирищенська територіальна громада</t>
  </si>
  <si>
    <t>Уманський район,     с. Степівка, Монастирищенська територіальна громада</t>
  </si>
  <si>
    <t xml:space="preserve">Філія 
«Смілянське»
 ДП «Ліси України» </t>
  </si>
  <si>
    <t>Черкаський район, с. Сунки кв. 3 вид.6 Смілянського лісництва</t>
  </si>
  <si>
    <t>Озерце біленьке</t>
  </si>
  <si>
    <t>Уманський район,     с. Лісове, Тальнівська територіальна громада</t>
  </si>
  <si>
    <t>Черкаський район,  
с. Зам’ятниця</t>
  </si>
  <si>
    <t>Золотоніський район, с.Загородище, Іркліївська територіальна громада</t>
  </si>
  <si>
    <t>Золотоніський район, с.Савківка, Чорнобаївська територіальна громада</t>
  </si>
  <si>
    <t>Золотоніський район, с.Ревбинці, Іркліївська територіальна громада</t>
  </si>
  <si>
    <t>Черкаський район: Пн-Сх околиця м.Сміли, землі КСП–126,0 га, Смілянське л-во ДП "Смілянське ЛГ"–246,9 га; Черкаський район: кв. 297-300, 303 Тясминського л-ва ДП "Черкаське ЛГ"–484,6 га  (491,2 га)</t>
  </si>
  <si>
    <t>Звенигородський район, с.Сигнаївка, Шполянська територіальна громада</t>
  </si>
  <si>
    <t>Звенигородський район, с.Лебедин, Шполянська територіальна громада</t>
  </si>
  <si>
    <t>Звенигородський район, с.Журавка, Шполянська територіальна громада</t>
  </si>
  <si>
    <t>Звенигородський район, с.Товмач, Шполянська територіальна громада</t>
  </si>
  <si>
    <t>Звенигородський район, с. Матусів, Матусівська територіальна громада</t>
  </si>
  <si>
    <t>Уманський район, Вікторівська сільська рада</t>
  </si>
  <si>
    <t>Звенигородський район, 
с. Боровикове</t>
  </si>
  <si>
    <t>Уманський район,     с. Панський Міст, Монастирищенська територіальна громада</t>
  </si>
  <si>
    <t>Золотоніський район, с. Великі Канівці, Чорнобаївська територіальна громада</t>
  </si>
  <si>
    <t>Золотоніський район, с. Малі Канівці, Чорнобаївська територіальна громада</t>
  </si>
  <si>
    <t>Уманський район,     с. Глибочок, Тальнівська територіальна громада</t>
  </si>
  <si>
    <t>Уманський район,     с. Киселівка, Мокрокалигірська територіальна громада</t>
  </si>
  <si>
    <t xml:space="preserve">в адміністративних межах Шрамківської територіальної громади 
 (на північ від с. Кононівка) </t>
  </si>
  <si>
    <t xml:space="preserve">Філія
 «К-Шевченківське ЛГ» ДП «Ліси України»    
</t>
  </si>
  <si>
    <t>Звенигородський район, 
с. Гусакове, Звенигородська територіальна громада</t>
  </si>
  <si>
    <t xml:space="preserve">Звенигородський район,
с. Стебне      </t>
  </si>
  <si>
    <t>Черкаський район, околиця 
м. Городище (кв. 79 вид 37)</t>
  </si>
  <si>
    <t>Філія «Смілянське ЛГ» ДП «Ліси України»</t>
  </si>
  <si>
    <t>Філія «Чигиринське ЛГ» ДП «Ліси України» (ДП "Кам’янський лісгосп")</t>
  </si>
  <si>
    <t>Уманський район, околиця 
м. Жашків, Жашківська територіальна громада</t>
  </si>
  <si>
    <t>Звенигородський район, с. Будище</t>
  </si>
  <si>
    <t>Уманський район,     с. Халаїдове, Монастирищенська територіальна громада</t>
  </si>
  <si>
    <t>Звенигородський район,     
смт. Калинопіль (Катеринопіль)</t>
  </si>
  <si>
    <t>Уманський район,     с. Орадівка</t>
  </si>
  <si>
    <t>Золотоныський район, с. Крутьки</t>
  </si>
  <si>
    <t>Лип'янська ТГ</t>
  </si>
  <si>
    <t>Звенигородський район, 
с. Ярославка</t>
  </si>
  <si>
    <t xml:space="preserve">Загальнозоо-логічні </t>
  </si>
  <si>
    <t>Черкаський район, м. Городище</t>
  </si>
  <si>
    <t>Луки</t>
  </si>
  <si>
    <t>Вітове</t>
  </si>
  <si>
    <t>Звенигородський район, х. Луки, с. Вільховець, Звенигородська ТГ</t>
  </si>
  <si>
    <t>Всеукраїнська громадська організація "Асоціація рибалок України"</t>
  </si>
  <si>
    <t>Дослідне господарство "Золотоніське"</t>
  </si>
  <si>
    <t xml:space="preserve">Філія 
«К-Шевченківське ЛГ» ДП «Ліси України»
</t>
  </si>
  <si>
    <t>Черкаський район, Стеблівське водоймище, К-Шевченківська ТГ</t>
  </si>
  <si>
    <t>Черкаський район, кв. 45, 54, 63, 64, 70, 76, 80 Яснозірського л-ва, околиця с. Яснозір’я</t>
  </si>
  <si>
    <t xml:space="preserve">Філія 
«Черкаське ЛГ» 
ДП «Ліси України»   
</t>
  </si>
  <si>
    <t>Острів „Плавучий”, в адмінмежах Тубільцівської сільської ради Черкаського району</t>
  </si>
  <si>
    <t>Острови та акваторія Кременчуцького водосховища в адмінмежах Свидівоцької сільської ради Черкаського району</t>
  </si>
  <si>
    <t>Золотоніський район, північно-західна околиця м. Золотоноша, Золотоніська ТГ</t>
  </si>
  <si>
    <t>Черкаський район, 300 м не доїжджаючи до поворота на звірогосподарство по автомагісталі Черкаси-Канів (озерце), кв 19 вид 26 Мошнівського л-ва</t>
  </si>
  <si>
    <t>Черкаський район Держзапас. Акваторія від гирла р.Рось до с.Межиріч</t>
  </si>
  <si>
    <t xml:space="preserve">Філія 
«Золотоніське ЛГ» ДП «Ліси України»   
</t>
  </si>
  <si>
    <t>Звенигородський район, с.Неморож, Звенигородська територіальна громада</t>
  </si>
  <si>
    <t>Тальбергова дача</t>
  </si>
  <si>
    <t xml:space="preserve">В адмінмежах Жорнокльовівської сільської ради Золотоніського району, на території Прохорівського л-ва </t>
  </si>
  <si>
    <t>Черкаський район, кв.59 Прохоріського л-ва Золотоніського ДЛГ (кв. 59 вид. 1-15)</t>
  </si>
  <si>
    <t xml:space="preserve">Черкаський район,      с. Бобриця </t>
  </si>
  <si>
    <t>Звенигородський район с.Єлизаветка, Мокрокалигірська територіальна громада</t>
  </si>
  <si>
    <t xml:space="preserve">Звенигородський район, с. Бужанка </t>
  </si>
  <si>
    <t>Звенигородський район, 
с. Журжинці, Лисянська територіальна громада</t>
  </si>
  <si>
    <t>Уманський район, с. Чорна Кам'янка, Іваньківська територіальна громада</t>
  </si>
  <si>
    <t xml:space="preserve">Філія «Уманське ЛГ» ДП «Ліси України»  </t>
  </si>
  <si>
    <t>СТОВ "Чорнявка"</t>
  </si>
  <si>
    <t>Черкаський район, Колишнє русло р.Тясмин, Пд-Зх окр. с. Чорнявки, Леськівська територіальна громада</t>
  </si>
  <si>
    <t>Золотоніський район, адміністративні межі Лихолітської сільської ради, за межами населеного пункту Іркліївська територіальна громада</t>
  </si>
  <si>
    <t>Золотоніський район,                           с. Хрестителеве, Чорнобаївська територіальна громада</t>
  </si>
  <si>
    <t>Золотоніський район, адміністративні межі Іркліївської сільської ради, за межами населеного пункту</t>
  </si>
  <si>
    <t>Рогозинські острови</t>
  </si>
  <si>
    <t>Шевченківська ТГ, Філія 
«К-Шевченківське ЛГ» ДП «Ліси України»  (25,1 га)</t>
  </si>
  <si>
    <t>Черкаський район, між старою дорогою на Бузуківський кар’єр та землями КСП ім. Ватутіна, Степанківська територіальна громада</t>
  </si>
  <si>
    <t>Звенигородський район,
 с. Пединівка, (кв. 107 вид 3-12 Шевченківського л-ва ДП Лисянське ЛГ) Шевченківська територріальна громада</t>
  </si>
  <si>
    <t>Уманський район, за межами 
с. Дзензелівка Маньківської територіальної громади</t>
  </si>
  <si>
    <t>Черкаський район, адмінмежді Степанківської сільської ради</t>
  </si>
  <si>
    <t xml:space="preserve">Філія 
«Уманське ЛГ» 
ДП «Ліси України»   
</t>
  </si>
  <si>
    <t>Уманський район, кв. 39 вид. 1-4 Жашківського лісництва</t>
  </si>
  <si>
    <t>Уманський район, кв. 48, вид 6,8,9,10,18,19 Жашківського лісництва</t>
  </si>
  <si>
    <t>Золотоніський  район, адміністративні межі Іркліївської сільської ради, за межами населеного пункту</t>
  </si>
  <si>
    <t xml:space="preserve">Філія «Смілянське ЛГ» ДП «Ліси України» </t>
  </si>
  <si>
    <t>Звенигородський район, с. Стебне, Звенигородська територіальна громада</t>
  </si>
  <si>
    <t>Стави</t>
  </si>
  <si>
    <t>Уманський район,     с. Леськове, Монастирищенська територіальна громада</t>
  </si>
  <si>
    <t>Черкаський район кв. 54, 55, 57-66 Смілянського л-ва</t>
  </si>
  <si>
    <t>Золотоніський район, Басейн 
р. Кропивни, Золотоніська територіальна громада</t>
  </si>
  <si>
    <t>Черкаський район, околиця с.Тубільці, ур. “Лузувате”, “Плашеня”, “Безева, Мошнівської територіальної громади</t>
  </si>
  <si>
    <t>Філія "Золотоніське лісове господарство" ДП «Ліси України»  (33,1 га), Піщанська ТГ</t>
  </si>
  <si>
    <t>Ботанічні</t>
  </si>
  <si>
    <t>Ведмежий горіх</t>
  </si>
  <si>
    <t>Віковий дуб</t>
  </si>
  <si>
    <t>Вікові дерева бука і каштана</t>
  </si>
  <si>
    <t>Вікове дерево в’яза</t>
  </si>
  <si>
    <t>Дуби Правди</t>
  </si>
  <si>
    <t>Дуби Т.Г.Шевченка</t>
  </si>
  <si>
    <t>Шевченківський с/г коледж</t>
  </si>
  <si>
    <t>Ясень звичайний (2 дерева)</t>
  </si>
  <si>
    <t>Думний дуб</t>
  </si>
  <si>
    <t>В адмінмежах Будищанської сільської ради Звенигородського району, територія Шевченківського коледжу Уманського ДАУ</t>
  </si>
  <si>
    <t>Шевченківський коледж Уманського ДАУ</t>
  </si>
  <si>
    <t>Ріш. Обл. ради від 23.06.10 р. № 34-9/V</t>
  </si>
  <si>
    <t>Дерева софори японської</t>
  </si>
  <si>
    <t>Державна насіннева станція</t>
  </si>
  <si>
    <t>Дуб пірамідальний</t>
  </si>
  <si>
    <t>Золотоніська с/ш №6</t>
  </si>
  <si>
    <t>Липа Максимовича</t>
  </si>
  <si>
    <t>Насадження верби плакучої</t>
  </si>
  <si>
    <t>Золотоніський район, Околиця м.Золотоноша, р-н шпалопросочувано-го заводу</t>
  </si>
  <si>
    <t>Управління меліоративних і осушувальних систем</t>
  </si>
  <si>
    <t>Оцтові дерева</t>
  </si>
  <si>
    <t>Золотоніська загальноосвітня школа № 6</t>
  </si>
  <si>
    <t>Тирса</t>
  </si>
  <si>
    <t>Хвилів дуб</t>
  </si>
  <si>
    <t>Золотоніський район, с.Хвилівка</t>
  </si>
  <si>
    <t xml:space="preserve">Тростянка </t>
  </si>
  <si>
    <t>Козацькі майдани</t>
  </si>
  <si>
    <t>Ріш. Обл. ради від 06.06.08 р. № 18-13/V</t>
  </si>
  <si>
    <t>Верба Т.Г.Шевченка</t>
  </si>
  <si>
    <t>Шевченківський національний заповідник</t>
  </si>
  <si>
    <t>Вікові дуби</t>
  </si>
  <si>
    <t>Черкаський район, кв. 56 вид. 1 Михайлівського л-ва</t>
  </si>
  <si>
    <t xml:space="preserve">Черкаський район, кв. 36 вид. 8 Бучацького лісництва </t>
  </si>
  <si>
    <t>Вікове дерево дуба</t>
  </si>
  <si>
    <t>Ділянка вікових дубів</t>
  </si>
  <si>
    <t>Вікове дерево груші</t>
  </si>
  <si>
    <t>Вікове дерево липи</t>
  </si>
  <si>
    <t xml:space="preserve">Черкаський район, с. Пекарі </t>
  </si>
  <si>
    <t>Санаторій "Жовтень"</t>
  </si>
  <si>
    <t>Черкаський район, територія Шевченківського національного заповідника</t>
  </si>
  <si>
    <t>Канівська міська рада</t>
  </si>
  <si>
    <t>Дуб-красень</t>
  </si>
  <si>
    <t>Мартинівська липа</t>
  </si>
  <si>
    <t>Валки</t>
  </si>
  <si>
    <t>Бобрицька сільська рада</t>
  </si>
  <si>
    <t>Лиса гора</t>
  </si>
  <si>
    <t>Насадження горіха манжурського</t>
  </si>
  <si>
    <t>Сосна М.В.Гоголя</t>
  </si>
  <si>
    <t>Вікове дерево верби</t>
  </si>
  <si>
    <t>Вікове дерево липи звичайної</t>
  </si>
  <si>
    <t>Вікові яблуні графа Енгельгардта</t>
  </si>
  <si>
    <t>Гайдамацький дуб</t>
  </si>
  <si>
    <t>Ріш. ОВК від 22.05.90 р. № 95</t>
  </si>
  <si>
    <t>Дерево дуба</t>
  </si>
  <si>
    <t>Дерево липи</t>
  </si>
  <si>
    <t>Дерево липи звичайної</t>
  </si>
  <si>
    <t>Дерево ялини звичайної</t>
  </si>
  <si>
    <t>Дуб - красень</t>
  </si>
  <si>
    <t>Алея дубів</t>
  </si>
  <si>
    <t xml:space="preserve">Уманський район, с.Дзензелівка </t>
  </si>
  <si>
    <t>Ріш. Обл. ради від 22.11.2011 р.  № 9-9/VI</t>
  </si>
  <si>
    <t>Уманський район, с.Дзензелівка ур. “Поляна”</t>
  </si>
  <si>
    <t>Вікові дерева груші і дуба</t>
  </si>
  <si>
    <t>Липова алея (11 шт.)</t>
  </si>
  <si>
    <t>Алея вікових лип</t>
  </si>
  <si>
    <t>Алея горіха чорного</t>
  </si>
  <si>
    <t>Черкаський район, с.Балаклея</t>
  </si>
  <si>
    <t>Насадження бука</t>
  </si>
  <si>
    <t>Насадження сосни Веймутової</t>
  </si>
  <si>
    <t>Насадження сосни кримської</t>
  </si>
  <si>
    <t>Одинокі дерева бука</t>
  </si>
  <si>
    <t>Одинокі дерева софори</t>
  </si>
  <si>
    <t>Ландшафтне насадження дуба</t>
  </si>
  <si>
    <t>Ландшафтне насадження вікової сосни</t>
  </si>
  <si>
    <t>м. Черкаси, територія Черкаської міської СЕС</t>
  </si>
  <si>
    <t>Черкаська міська санітар-но-епідеміоло-гічна станція</t>
  </si>
  <si>
    <t>Вікове дерево каштана</t>
  </si>
  <si>
    <t>Високопродуктивне насадження дуба</t>
  </si>
  <si>
    <t>Високопродуктивне насадження сосни</t>
  </si>
  <si>
    <t>Черкаський район, кв. 116 вид. 1, 21, 22  Дахнівського л-ва</t>
  </si>
  <si>
    <t>ДП " Черкаське ЛМГ"</t>
  </si>
  <si>
    <t>Високопродуктивне насадження сосни з дубом</t>
  </si>
  <si>
    <t>Група вікових дубів</t>
  </si>
  <si>
    <t>Група вікових ялин (10 шт.)</t>
  </si>
  <si>
    <t>Дерево вільхи з дубом</t>
  </si>
  <si>
    <t>Дерево горіха чорного</t>
  </si>
  <si>
    <t>Дубове насадження</t>
  </si>
  <si>
    <t xml:space="preserve">Ландшафтне насадження дуба </t>
  </si>
  <si>
    <t>Лісові масиви сосни з дубом</t>
  </si>
  <si>
    <t>Лісове насадження вікових дубів</t>
  </si>
  <si>
    <t>Лісові насадження дуба</t>
  </si>
  <si>
    <t>Лісові насадження сосни з дубом</t>
  </si>
  <si>
    <t>Черкаський район, кв. 19 вид. 6, 7 Дахнівського л-ва</t>
  </si>
  <si>
    <t>Черкаський район, кв. 34, вид. 2 Чорнявського лісництва</t>
  </si>
  <si>
    <t>Насадження дуба</t>
  </si>
  <si>
    <t>Насадження сосни</t>
  </si>
  <si>
    <t>Черкаський район, кв. 61 вид. 1, 2, 3, 25, 30 Дахнівського л-ва</t>
  </si>
  <si>
    <t>Черкаський район, кв. 147 вид. 15-18 Р-Полянського л-ва</t>
  </si>
  <si>
    <t>Плантація бархата амурського</t>
  </si>
  <si>
    <t>Черкаський район, кв. 40 вид. 3 Мошенського л-ва</t>
  </si>
  <si>
    <t>Шестистовбурне дерево дуба</t>
  </si>
  <si>
    <t>Артанія</t>
  </si>
  <si>
    <t>Дуб Максима Залізняка</t>
  </si>
  <si>
    <t>НІКЗ "Чигирин"</t>
  </si>
  <si>
    <t>Кам’яне дерево</t>
  </si>
  <si>
    <t xml:space="preserve">Сквер учасників партизанського руху </t>
  </si>
  <si>
    <t>Дерева-сестри</t>
  </si>
  <si>
    <t xml:space="preserve">Алея Старицького </t>
  </si>
  <si>
    <t>Топильнянський велетень</t>
  </si>
  <si>
    <t>Алея липи дрібнолистої</t>
  </si>
  <si>
    <t>Дерево бука</t>
  </si>
  <si>
    <t xml:space="preserve">Спеціальна загальноосвітня  школа-інтернат м.Шпола </t>
  </si>
  <si>
    <t>Урочище Вільхове</t>
  </si>
  <si>
    <t>Ріш. Обл. ради від 22.03.2013 № 21-16/VI</t>
  </si>
  <si>
    <t>Дуби на Тарасовій горі</t>
  </si>
  <si>
    <t>Загородищенський старожил</t>
  </si>
  <si>
    <t>Чорнобаєвський район, Іркліївська сільськарада, с. Загородище, вул. Героїв Крут</t>
  </si>
  <si>
    <t>Тарасова калина</t>
  </si>
  <si>
    <t>Багатовікові дерева дуба звичайного</t>
  </si>
  <si>
    <t>Загальноосвітня школа І-ІІІ ст. № 3 колегіум</t>
  </si>
  <si>
    <t>Графський дуб-красень</t>
  </si>
  <si>
    <t>Віковий дуб Якова Водяного</t>
  </si>
  <si>
    <t>Одеська залізниця</t>
  </si>
  <si>
    <t>Софіївські дуби</t>
  </si>
  <si>
    <t>Богданів дуб</t>
  </si>
  <si>
    <t>кв. 16 вид. 2 Вільхівецького лісництва</t>
  </si>
  <si>
    <t>Ріш. Обл. ради від 10.09.2021 №8-31/VІІІ</t>
  </si>
  <si>
    <t>Ольжині дуби</t>
  </si>
  <si>
    <t>кв. 3 вид 1 Вільхівецького лісництва</t>
  </si>
  <si>
    <t>Чижів дуб</t>
  </si>
  <si>
    <t>0.01</t>
  </si>
  <si>
    <t>кв.32 вид 2 Вільхівецького лісництва</t>
  </si>
  <si>
    <t>Гора Янталка</t>
  </si>
  <si>
    <t>Черкаський район, м. Корсунь-Шевченківський</t>
  </si>
  <si>
    <t>Корсунь-Шевченківський заповідник</t>
  </si>
  <si>
    <t>Каштан Шевченка</t>
  </si>
  <si>
    <t>Степові ділянки</t>
  </si>
  <si>
    <t>Степові схили</t>
  </si>
  <si>
    <t>Балка біля села Великі Канівці</t>
  </si>
  <si>
    <t>Степова балка</t>
  </si>
  <si>
    <t>Глибочок-1</t>
  </si>
  <si>
    <t>Глибочок-2</t>
  </si>
  <si>
    <t>Тарасівська</t>
  </si>
  <si>
    <t>Степ біля села Коржова</t>
  </si>
  <si>
    <t>Буцькові косарики</t>
  </si>
  <si>
    <t>адмінмежі с. Кислин Буцької територіальної громади Уманського району</t>
  </si>
  <si>
    <t>Буцька ТГ Уманського району</t>
  </si>
  <si>
    <t>Ріш. обл. ради від  17.11.2023 
№ 21-42/VIII</t>
  </si>
  <si>
    <t>Гора Варшавка</t>
  </si>
  <si>
    <t>в адмінмежах Степанецької територіальної громади Черкаського району 
(біля с. Пилява)</t>
  </si>
  <si>
    <t xml:space="preserve"> Степанецька ТГ Черкаського району</t>
  </si>
  <si>
    <t>Ріш.обл. ради від 17.11.2023 
№ 21-43/VIII</t>
  </si>
  <si>
    <t>за межами с. Гарбузин Корсунь-Шевченківської територіальної громади</t>
  </si>
  <si>
    <t>Корсунь-Шевченківська територіальна громада Черкаського району</t>
  </si>
  <si>
    <t>Ріш.обл. ради від 21.06.2024
№ 24-44/VIII</t>
  </si>
  <si>
    <t>(за межами с. Бродецьке) в адмінмежах Катеринопілської ТГ</t>
  </si>
  <si>
    <t>Катеринопільська територіальна громада Звенигородського району</t>
  </si>
  <si>
    <t>Ріш.обл. ради від 21.06.2024
№ 24-42/VIII</t>
  </si>
  <si>
    <t xml:space="preserve">в адмінмежах Катеринопільської ТГ (за межами с. Шостакове) </t>
  </si>
  <si>
    <t>Ріш.обл. ради від 21.06.2024
№ 24-43/VIII</t>
  </si>
  <si>
    <t>м.Кам’янка</t>
  </si>
  <si>
    <t>Камянська територіальна громада Черкаського району</t>
  </si>
  <si>
    <t>Ріш. облради від 20.09.2024 
№ 25-22/VIIІ</t>
  </si>
  <si>
    <t>Ріш. облради від 20.09.2024 
№ 25-21/VIІI</t>
  </si>
  <si>
    <t xml:space="preserve">Геологічні </t>
  </si>
  <si>
    <t>Хлистунівське відслонення № 1</t>
  </si>
  <si>
    <t>Черкаський район, околиця с.Хлистунівка</t>
  </si>
  <si>
    <t>Хлистунівське відслонення № 2</t>
  </si>
  <si>
    <t>Городищенське відслонення іризуючих анортозитів</t>
  </si>
  <si>
    <t>В адмінмежах Городищенської міської ради</t>
  </si>
  <si>
    <t>Звенигородські конгломерати</t>
  </si>
  <si>
    <t>Лузанівський розріз</t>
  </si>
  <si>
    <t>Кам’янський державний історико-культурний заповідник</t>
  </si>
  <si>
    <t>Веселий шпиль</t>
  </si>
  <si>
    <t>Заводищанські куполи</t>
  </si>
  <si>
    <t>Канівські діапіри</t>
  </si>
  <si>
    <t>Черкаський  район, правий борт Синелового яру, 600 м на захід від с.Хмільна</t>
  </si>
  <si>
    <t>Канівські луски</t>
  </si>
  <si>
    <t>Канівські куести</t>
  </si>
  <si>
    <t>Канівська світа</t>
  </si>
  <si>
    <t>Черкаський  район, 300 м на схід від околиці с.Монастирок. береговий уступ водосховища. Гора “Костівщина”</t>
  </si>
  <si>
    <t>Костівщина</t>
  </si>
  <si>
    <t>Черкаський район, с.Монастирок, стіни яру і схил гори “Костівщина” з боку Дніпра</t>
  </si>
  <si>
    <t>Черкаський район, с.Межиріч над шляхом Черкаси-Канів</t>
  </si>
  <si>
    <t>Тростянецький тріас</t>
  </si>
  <si>
    <t>Черкаський  район, лівий схил яру “Маньова” (“Поруб”) між селом і його другим відгалудженням в 200 м від півн. околиці с.Тростянець</t>
  </si>
  <si>
    <t xml:space="preserve">Черкаський район, с. Хмільна </t>
  </si>
  <si>
    <t>Черкаський район, с.Моринці</t>
  </si>
  <si>
    <t>Звенигородський район, с.Хильки</t>
  </si>
  <si>
    <t>Черкаський район, с.Виграїв</t>
  </si>
  <si>
    <t>Черкаський район, околиця с.Стеблів на р.Рось</t>
  </si>
  <si>
    <t>Скеля Адама Міцкевича</t>
  </si>
  <si>
    <t>Кар’єроуправління “Сівач”</t>
  </si>
  <si>
    <t>Стеблівська прядильно-бавовняна фабрика</t>
  </si>
  <si>
    <t>Скеля І.С.Нечуя-Левицького</t>
  </si>
  <si>
    <t>Музей І.С.Нечуя-Левицького</t>
  </si>
  <si>
    <t>Уманський  район, с.Юрпіль, р.Гнилий Тікич</t>
  </si>
  <si>
    <t>Уманський  район, с.Буки на р.Гнилий Тікич</t>
  </si>
  <si>
    <t>Березняківський кар’єр</t>
  </si>
  <si>
    <t>Черкаський район, с.Березняки 600 м на південний захід від залізничної платформи, прав. берег р.Тясмин</t>
  </si>
  <si>
    <t>Самгородський кар’єр</t>
  </si>
  <si>
    <t>Черкаський район, с.Самгорок</t>
  </si>
  <si>
    <t>30.</t>
  </si>
  <si>
    <t>Тарасова криниця</t>
  </si>
  <si>
    <t>Маляреве</t>
  </si>
  <si>
    <t>Гиричеве</t>
  </si>
  <si>
    <t>Черкаський й район, с.Козарівка</t>
  </si>
  <si>
    <t>Черкаський район, с.Горобіївка</t>
  </si>
  <si>
    <t>Черкаський район, с.Буда-Горобіївська</t>
  </si>
  <si>
    <t>Лисяче джерело</t>
  </si>
  <si>
    <t>Черкаський район, с.Мельники</t>
  </si>
  <si>
    <t>Рожина криниця</t>
  </si>
  <si>
    <t>Морозівщина</t>
  </si>
  <si>
    <t>Бобрицька сільська рада Черкаський район</t>
  </si>
  <si>
    <t>Три джерела</t>
  </si>
  <si>
    <t>Звенигородський район, с.Гуляй-Поле, ур. Гринівка</t>
  </si>
  <si>
    <t>Звенигородський  район, 3-й км шляху Лисянка-Київ</t>
  </si>
  <si>
    <t>Районна шляхова ремонтна будівельна дільниця</t>
  </si>
  <si>
    <t>Уманський район, біля мосту на шляху Буки-Київ</t>
  </si>
  <si>
    <t>Буцька сільська рада</t>
  </si>
  <si>
    <t>Уманський район, с.Кищенці</t>
  </si>
  <si>
    <t>Ставок</t>
  </si>
  <si>
    <t>Черккаський район, с. М.Смілянка</t>
  </si>
  <si>
    <t>Ріш. ОР від 08.04.00 р. № 15-4</t>
  </si>
  <si>
    <t>Черкаський район, с.Ташлик</t>
  </si>
  <si>
    <t>Біла криниця</t>
  </si>
  <si>
    <t>В адмінмежах Макіївської сільської ради Черкаського району</t>
  </si>
  <si>
    <t>Березіль</t>
  </si>
  <si>
    <t>В адмінмежах Березняківської сільської ради  Черкаського району</t>
  </si>
  <si>
    <t>Каскад лісових озер</t>
  </si>
  <si>
    <t>Черкаський район, територія звірогосподарства Облспоживспілки</t>
  </si>
  <si>
    <t>Облспоживспілка</t>
  </si>
  <si>
    <t>Підземне джерело</t>
  </si>
  <si>
    <t>Черкаський район, с.Мельники, автотраса Медведівка – Мельники, зупинка</t>
  </si>
  <si>
    <t>Черкаський район, с.Медведівка</t>
  </si>
  <si>
    <t>Монастирське джерело</t>
  </si>
  <si>
    <t>Черкаський район, кв. 31 вид. 4 Креселецького лісництва</t>
  </si>
  <si>
    <t>Три криниці</t>
  </si>
  <si>
    <t>Черкаський район, с. Суботів</t>
  </si>
  <si>
    <t>34.</t>
  </si>
  <si>
    <t xml:space="preserve">Зоологічні </t>
  </si>
  <si>
    <t>Совина ялина</t>
  </si>
  <si>
    <t>м. Черкаси, територія в/ч А 3640</t>
  </si>
  <si>
    <t>в/ч А 3640</t>
  </si>
  <si>
    <t>Колоніальне поселення сови вухатої</t>
  </si>
  <si>
    <t>м. Черкаси, територія ВАТ "Хімволокно"</t>
  </si>
  <si>
    <t>2.</t>
  </si>
  <si>
    <t xml:space="preserve">Комплексні </t>
  </si>
  <si>
    <t>Тясминський каньйон</t>
  </si>
  <si>
    <t>Околиця м.Кам’янки на р.Тясмин</t>
  </si>
  <si>
    <t>Урочища «Маяк» та «Вороного»</t>
  </si>
  <si>
    <t>В адмінмежах Лубенської сільської ради Черкаського району</t>
  </si>
  <si>
    <t>Костянецький Яр</t>
  </si>
  <si>
    <t>Черкаський район, с.Козарівка</t>
  </si>
  <si>
    <t>Буцький каньйон</t>
  </si>
  <si>
    <t>Уманський район, околиця смт. Буки на р.Гірський Тікич (800 м нижче греблі ГЕС)</t>
  </si>
  <si>
    <t>Долина Миколи Чудотворця</t>
  </si>
  <si>
    <t>Урочище «Сухі колодки»</t>
  </si>
  <si>
    <t>В адмінмежах Стецівської сільської ради Черкаського району</t>
  </si>
  <si>
    <t>Національний історико-культурний заповідник «Чигирин»</t>
  </si>
  <si>
    <t>Тарасові явори</t>
  </si>
  <si>
    <t>Разом пам’яток природи</t>
  </si>
  <si>
    <t>Пам’ятки природи</t>
  </si>
  <si>
    <t>Михайлівська ТГ</t>
  </si>
  <si>
    <t>В адмінмежах Коржовокутської сільської ради Уманського району</t>
  </si>
  <si>
    <t>Постанова РМ УРСР від 29.01.60
 № 105</t>
  </si>
  <si>
    <t>Постанова РМ УРСР від 29.01.60 № 105, 
Постанова колегії Держкомприроди УРСР від 30.08.90 р. № 18</t>
  </si>
  <si>
    <t>Постанова колегії Держкомприроди УРСР  від 27.07.77  № 25, 
постанова Кабінету Міністрів України від 09.10.2020 № 951</t>
  </si>
  <si>
    <t>Черкаський район, 
Р.-Полянське л-во кв. 106 вид. 6, 9, 10, (11) 13, 17, (18,19,20) кв. 107 вид. 1, 2, 143, 15, 17, 19, 23 (1-3. 14, 20-22)</t>
  </si>
  <si>
    <t>Ріш. Обл. ради від 28.04.93 № 14-21, 
Указ Президента України 
від 20.08.96  № 715/96</t>
  </si>
  <si>
    <t xml:space="preserve">Черкаський район, 
Кам'янська територіальна громада </t>
  </si>
  <si>
    <t xml:space="preserve">Черкаський район, К-Шевченківська територіальна громада </t>
  </si>
  <si>
    <t xml:space="preserve">АТЗТ «Аграрно-Екологічне Об’єднання «Трахтемирів»,
 філія «Корсунь-Шевченківське ЛГ» 
ДП «Ліси України»  
</t>
  </si>
  <si>
    <t>Філія «Уманське ЛГ» 
ДП «Ліси України»</t>
  </si>
  <si>
    <t>Ріш. Обл. ради від 26.05.2023 № 19-37/VІІІ</t>
  </si>
  <si>
    <t>Звенигородський район,
с. Камяний Брід, Бужанська територіальна громада</t>
  </si>
  <si>
    <t>Вознесенська ТГ</t>
  </si>
  <si>
    <t>Новодмитрівська ТГ</t>
  </si>
  <si>
    <t>Кам’янська ТГ</t>
  </si>
  <si>
    <t>Черкаський район, с.Горобіївка, Степанецька ТГ</t>
  </si>
  <si>
    <t>Черкаський район, Канівська ТГ</t>
  </si>
  <si>
    <t>Черкаський район, Спепанецька ТГ</t>
  </si>
  <si>
    <t>Стеблівська ТГ</t>
  </si>
  <si>
    <t>Балаклеївська ТГ</t>
  </si>
  <si>
    <t>Черкаський район, центральна площа с.Дубіївка, Р-Полянська ТГ</t>
  </si>
  <si>
    <t>Русько-Полянська ТГ</t>
  </si>
  <si>
    <t>В адмінмежах Геронимівської сільської ради Черкаського району, Р-Полянська ТГ</t>
  </si>
  <si>
    <t>Черкаський район, х.Буда, Медведівська ТГ</t>
  </si>
  <si>
    <t>Черкаський район, Чиргиринська ТГ</t>
  </si>
  <si>
    <t>Чигиринська ТГ</t>
  </si>
  <si>
    <t xml:space="preserve">Звенигородський район, Шполянська ТГ   с. Топильна, </t>
  </si>
  <si>
    <t>Звенигородський район, Шполянська ТГ         с. Кримки</t>
  </si>
  <si>
    <t>Уманський район, с. Поташ, Маньківська ТГ</t>
  </si>
  <si>
    <t>Черкаський район, Смілянська ТГ</t>
  </si>
  <si>
    <t>Смілянська ТГ</t>
  </si>
  <si>
    <t>Звенигородський район, Селищенська ТГ, с. Карашина</t>
  </si>
  <si>
    <t>Звенигородський район, Стеблівська ТГ, смт. Стеблів</t>
  </si>
  <si>
    <t>Золотоніський район, Новодмитрівська ТГ, 
с. Антипівка</t>
  </si>
  <si>
    <t>Бабанська ТГ</t>
  </si>
  <si>
    <t>К-Шевченківська ТГ</t>
  </si>
  <si>
    <t>Околиця м.Кам’янки на р.Тясмин, Камянська ТГ</t>
  </si>
  <si>
    <t>Корсунь-Шевченківська ТГ</t>
  </si>
  <si>
    <t>Ротмістрівська ТГ</t>
  </si>
  <si>
    <t>Черкаський район, с.Жаботин, ур. Кропивна, Михайлівська ТГ</t>
  </si>
  <si>
    <t>Уманський район, Садиба ВАТ “Росток” Жашківська територіальна громада</t>
  </si>
  <si>
    <t>Золотоніський район, смт. Драбів, Драбівська територіальна громада</t>
  </si>
  <si>
    <t>Звенигородський район, с.Будище, садиба Шевченківського с/г коледжу, Шевченківська ТГ</t>
  </si>
  <si>
    <t>Звенигородський район, околиця 
м. Звенигородка</t>
  </si>
  <si>
    <t xml:space="preserve">Звенигородський район, 
м. Звенигородка, Звенигородська територіальна громада </t>
  </si>
  <si>
    <t xml:space="preserve">Філія 
«К-Шевченківське ЛГ» ДП «Ліси України»   
</t>
  </si>
  <si>
    <t>Золотоніський район, с.Богуславец, Вознесенська територіальна громадаь</t>
  </si>
  <si>
    <t>2км на північ від с. Драбівці, Золотоніського р-ну</t>
  </si>
  <si>
    <t xml:space="preserve">Філія 
«Чигиринське ЛГ» ДП «Ліси України» 
</t>
  </si>
  <si>
    <t>Золотоніський район, м. Золотоноша, вул. Петровського, 17, садиба держ. насін. станції</t>
  </si>
  <si>
    <t>Золотоніський район, 
м. Золотоноша, сш № 6</t>
  </si>
  <si>
    <t>Золотоніський район, 
м. Золотоноша, 
вул. Благовіщенська, 96а</t>
  </si>
  <si>
    <t>Золотоніський район, 
м. Золотоноша, вул. Баха</t>
  </si>
  <si>
    <r>
      <t>Черкаський район, в адмінмежах Косарської сільської ради Кам</t>
    </r>
    <r>
      <rPr>
        <sz val="10"/>
        <rFont val="Agency FB"/>
        <family val="2"/>
      </rPr>
      <t>’</t>
    </r>
    <r>
      <rPr>
        <sz val="10"/>
        <rFont val="Times New Roman"/>
        <family val="1"/>
        <charset val="204"/>
      </rPr>
      <t xml:space="preserve">янського району, 
Грушківське лісництво, 
кв. 81, вид. 6 </t>
    </r>
  </si>
  <si>
    <t>Черкаський район, с.Межиріч, Канівської територіальної громади</t>
  </si>
  <si>
    <t>Черкаський район, с. Горобіївка, Степанецька ТГ</t>
  </si>
  <si>
    <t>Черкаський район, кв. 46  (вид. 4) Михайлівського л-ва</t>
  </si>
  <si>
    <t>Черкаський район, ур. "Михайлова гора"  с. Прохорівка Ліплявська ТГ</t>
  </si>
  <si>
    <t>Звенигородський район, с. Квітки Селищенська ТГ</t>
  </si>
  <si>
    <t>Вікове дерево ясеня  
2 шт.</t>
  </si>
  <si>
    <t>Звенигородський район, с.Дацьки Стеблівська ТГ</t>
  </si>
  <si>
    <t>Звенигородський район, с.Комарівка Стеблівська ТГ</t>
  </si>
  <si>
    <t>Звенигородський район, с.Сидорівка Стеблівська ТГ</t>
  </si>
  <si>
    <t>Звенигородський район, с. Сидорівка Стеблівська ТГ</t>
  </si>
  <si>
    <t>Черкаський район, кв. 28 вид 1 Таганчанського л-ва</t>
  </si>
  <si>
    <t>Черкаський район, с. Бобриця</t>
  </si>
  <si>
    <t>Черкаський район, кв. 17 (вид 12) Таганчанського л-ва К-Шевченківського ДЛГ</t>
  </si>
  <si>
    <t>Черкаськийрайон, Селищанське л-во ур. Дідова гора кв 32 вид 17 (18)</t>
  </si>
  <si>
    <t>Вікові дерева груші 
 2 шт.</t>
  </si>
  <si>
    <t>Черкаський район, с. Прохорівка, “Михайлова гора”, Ліплявська ТГ</t>
  </si>
  <si>
    <t>Черкаський  район, територія Шевченківського національного заповідника</t>
  </si>
  <si>
    <t>Звенигородський район,
с. Шендерівка Стеблівська ТГ</t>
  </si>
  <si>
    <t>Уманський район, смт. Маньківка</t>
  </si>
  <si>
    <t xml:space="preserve"> Уманський район,  с. Вікторівка ур. “Рогова”</t>
  </si>
  <si>
    <t>Уманський район,  с. Роги ур. “Грушківка”</t>
  </si>
  <si>
    <t>Уманський район,     Монастирищенська територіальна громада</t>
  </si>
  <si>
    <t xml:space="preserve">Філія 
«Смілянське ЛГ» ДП «Ліси України»   
</t>
  </si>
  <si>
    <t xml:space="preserve">Філія 
«Уманське ЛГ» 
ДП «Ліси України»
</t>
  </si>
  <si>
    <t xml:space="preserve">Філія 
«Черкаське ЛГ» 
ДП «Ліси України»
</t>
  </si>
  <si>
    <t xml:space="preserve">Філія 
«К-Шевченкіське ЛГ» 
ДП «Ліси України»
</t>
  </si>
  <si>
    <t>Мати лісу</t>
  </si>
  <si>
    <t xml:space="preserve">Філія 
«Чигиринське ЛГ» 
ДП «Ліси України»
</t>
  </si>
  <si>
    <t>Дубина</t>
  </si>
  <si>
    <t>Дядюші</t>
  </si>
  <si>
    <t>Черкаський район, кв. 36, вид. 1,2 Креселецького лісництва</t>
  </si>
  <si>
    <t>Золотоніський район, с.Крутьки, ур. Кропивне</t>
  </si>
  <si>
    <t xml:space="preserve">Золотоніський район, с.Кліщинці </t>
  </si>
  <si>
    <t xml:space="preserve">Філія 
«Звенигородське ЛГ» 
ДП «Ліси України»
</t>
  </si>
  <si>
    <t>Звенигородський район, 
с. Шевченкове</t>
  </si>
  <si>
    <t>Ріш. Обл. ради від 02.12.2022 № 15-32/VІІІ</t>
  </si>
  <si>
    <t>Ріш. Обл. ради від 02.12.2022  № 15-34/VІІІ</t>
  </si>
  <si>
    <t>Ріш. Обл. ради від 02.12.2022  № 15-36/VІІІ</t>
  </si>
  <si>
    <t>Ріш обл. ради від 26.05.2023  № 19-36/VІІІ</t>
  </si>
  <si>
    <t>Ріш обл. ради від 03.03.2023  № 17-44/VІІІ</t>
  </si>
  <si>
    <t>Черкаський район,  К-Шевченківська ТГ, 
адмінмежі с. Виграїв</t>
  </si>
  <si>
    <t>Звенигородський район, Тальнівська ТГ, 
адмінмежі с. Глибочок</t>
  </si>
  <si>
    <t>Звенигородський район, Тальнівська ТГ, 
адмінмежі с. Тарасівка</t>
  </si>
  <si>
    <t>Уманський район, Бабанська ТГ,
адмінмежі с. Коржова</t>
  </si>
  <si>
    <t>Золотоніський район, Чорнобаївська ТГ, с. Великі Канівці</t>
  </si>
  <si>
    <t>Звенигородський район, Тальнівська ТГ,
адмінмежі с. Глибочок</t>
  </si>
  <si>
    <t>Черкаський район, околиця м. Городище</t>
  </si>
  <si>
    <t>Звенигородський район, Пд околиця м. Звенигородка</t>
  </si>
  <si>
    <t>Золотоніський район, Пд-Зх схил р. Кропивна Золотоніська ТГ</t>
  </si>
  <si>
    <t>Черкаський район, кв. 5 Григорівського л-ва, 350 м на Сх від с.Трахтемирів, гора “В’язники” береговий уступ до водосховища</t>
  </si>
  <si>
    <t>Черкаський район, Сх околиця 
с. Лузанівки на лівому березі р.Сирий Ташлик</t>
  </si>
  <si>
    <t>Городище</t>
  </si>
  <si>
    <t>Хмільнянський яр</t>
  </si>
  <si>
    <t>Великий курган</t>
  </si>
  <si>
    <t>Гора Могура</t>
  </si>
  <si>
    <t>Козацькі могили</t>
  </si>
  <si>
    <t>Звенигородський район, околиця с.Стеблів на р.Рось</t>
  </si>
  <si>
    <t>Черкаський район, кв. 41 (кв 1 вид 21) Канівського л-ва,правий схил Костянецького яру на Сх від вул.Костянець, 1,2 км в бік Дніпра від шоссе</t>
  </si>
  <si>
    <t>Кв.10 (кв 2 вид 19) Канівського л-ва 750 м від околиці м.Канів, правий схил верхнього правого відгалудження Сухого Потоку</t>
  </si>
  <si>
    <t>Пам’ятник «Перемога праці»</t>
  </si>
  <si>
    <t>СКООП «Весна»</t>
  </si>
  <si>
    <t>100 м нижче мосту на р. Рось м. К-Шевченківський</t>
  </si>
  <si>
    <t>Острів «Зелений»</t>
  </si>
  <si>
    <t>Скеля «Бурлачка»</t>
  </si>
  <si>
    <t>Скеля «Козак-камінь»</t>
  </si>
  <si>
    <t>Скеля «Сфінкс»</t>
  </si>
  <si>
    <t>Скеля</t>
  </si>
  <si>
    <t>Скеля «Радіонова»</t>
  </si>
  <si>
    <t>Княжа криниця</t>
  </si>
  <si>
    <t>Криниця «Середня»</t>
  </si>
  <si>
    <t>Криниця «Холодна»</t>
  </si>
  <si>
    <t>Мельниківська криниця</t>
  </si>
  <si>
    <t>Криниця «Сотника»</t>
  </si>
  <si>
    <t>Наливайкова криниця</t>
  </si>
  <si>
    <t>Озеро</t>
  </si>
  <si>
    <t>Попова криниця</t>
  </si>
  <si>
    <t>Тарасівка</t>
  </si>
  <si>
    <t>Шиш-вода</t>
  </si>
  <si>
    <t>Шимонова криниця</t>
  </si>
  <si>
    <t>Джерело «Калиновий кущ»</t>
  </si>
  <si>
    <t>Водопад «Вир»</t>
  </si>
  <si>
    <t>Джерело «Лисячі кринички»</t>
  </si>
  <si>
    <t>Джерело «Громова вода»</t>
  </si>
  <si>
    <t>Джерело «Криниця»</t>
  </si>
  <si>
    <t>СТОВ «Завадівське»</t>
  </si>
  <si>
    <t xml:space="preserve">Філія 
«Чигирнське ЛГ» ДП «Ліси України»
</t>
  </si>
  <si>
    <t>Звенигородський район, с.Нова Буда</t>
  </si>
  <si>
    <t>Звенигородський район,  с.Шендерівка</t>
  </si>
  <si>
    <t>Звенигородський район, с.Шендерівка</t>
  </si>
  <si>
    <t>Звенигородський район, с.Квітки</t>
  </si>
  <si>
    <t>Уманський район,  смт. Маньківка</t>
  </si>
  <si>
    <t>Дзюркало</t>
  </si>
  <si>
    <t>Залізнякова криниця</t>
  </si>
  <si>
    <t>Дослідне господарство «Еліта»</t>
  </si>
  <si>
    <t xml:space="preserve">Філія 
«Черкаське ЛГ « 
ДП «Ліси України»
</t>
  </si>
  <si>
    <t xml:space="preserve">Філія 
«Чигиринське ЛГ» ДП «Ліси України»
</t>
  </si>
  <si>
    <t>НІКЗ «Чигирин»</t>
  </si>
  <si>
    <t>ПрАТ  «Хімволокно»</t>
  </si>
  <si>
    <t>Вергунове</t>
  </si>
  <si>
    <t>Черкаський район, с.Хлистунівка</t>
  </si>
  <si>
    <t>Черкаський район, с.Ксаверове</t>
  </si>
  <si>
    <t>Бакаївське</t>
  </si>
  <si>
    <t>Згар-Гришківське</t>
  </si>
  <si>
    <t>Макортить</t>
  </si>
  <si>
    <t>В адмінмежах Райгородської сільської ради Черкаського району</t>
  </si>
  <si>
    <t>Великі валки</t>
  </si>
  <si>
    <t>Черкаський район, кв. 3 Григорівського л-ва, Пн-Сх околиця с.Трахтемирів</t>
  </si>
  <si>
    <t xml:space="preserve">Черкаський район,с. Поташня </t>
  </si>
  <si>
    <t>Григорівські горби</t>
  </si>
  <si>
    <t>Черкаський район, кв. 22 Григорівського л-ва. Ділянка між Пн околицею с.Григорівки і Чернечим Яром. Ур. “Чернече”, гори “Лисуха”,  “Свізір”</t>
  </si>
  <si>
    <t>Канівські гори</t>
  </si>
  <si>
    <t>Черкаський район, кв. 41 пл. 24 га, садиба музею Т.Г.Шевченка (18 га). Ділянка правобережжя Дніпра між Тарасовою горою і Холодним яром</t>
  </si>
  <si>
    <t>Шевченківський національний заповідник; Канівський природний заповідник</t>
  </si>
  <si>
    <t>Карапиші</t>
  </si>
  <si>
    <t>Черкаський район, Сх околиця с.Кононча зліва від шляху на с.Хмільна, проти мосту</t>
  </si>
  <si>
    <t>Черкаський район, с. Таганча</t>
  </si>
  <si>
    <t xml:space="preserve">Черкаський район, с. Поташня  </t>
  </si>
  <si>
    <t>Лупинин яр</t>
  </si>
  <si>
    <t>Черкаський район, Сх околиця с.Кононча між Лупининим і Сидоровим ярами</t>
  </si>
  <si>
    <t>Майчина гора</t>
  </si>
  <si>
    <t>Черкаський район, схил Пд експозиції до глибокої балки між селами Лука і Горобіївка</t>
  </si>
  <si>
    <t>Малий курган</t>
  </si>
  <si>
    <t>Черкаський район, Пд-Зх схил пагорба на захід від с.Пекарі</t>
  </si>
  <si>
    <t xml:space="preserve">Черкаський район, с. Мельники </t>
  </si>
  <si>
    <t>Мушина гора</t>
  </si>
  <si>
    <t>Черкаський район, кв. 5 Григорівського л-ва. Пд схил пагорба справа від шляху при в’їзді в с.Трахтемирів</t>
  </si>
  <si>
    <t>Південно-східне Таганчанське</t>
  </si>
  <si>
    <t>Черкаський район, кв. 37, 38, 39, 42 Таганчанського л-ва, 5-й км на південний схід с.Таганча</t>
  </si>
  <si>
    <t>Філія "К-Шевченківське ЛГ"
 ДП "Ліси України"</t>
  </si>
  <si>
    <t xml:space="preserve">Черкаський район, с. Поташня </t>
  </si>
  <si>
    <t xml:space="preserve">Черкаський район, с. Степанці </t>
  </si>
  <si>
    <t xml:space="preserve">Черкаський район, с.Пекарі </t>
  </si>
  <si>
    <t>Яремина гора</t>
  </si>
  <si>
    <t xml:space="preserve">Черкаський район, с. Кононча. Зліва від шляху на с.Хмільна, зліва від електролінії </t>
  </si>
  <si>
    <t>Черкаський район,с.Моринці</t>
  </si>
  <si>
    <t>Черкаський район, с. Виграїв</t>
  </si>
  <si>
    <t>Наливайкове</t>
  </si>
  <si>
    <t>Різаний Яр</t>
  </si>
  <si>
    <t xml:space="preserve">Бурти </t>
  </si>
  <si>
    <t>Юрова гора</t>
  </si>
  <si>
    <t>Пн околиця м.Сміли, кв. 28, 35, 41 Смілянського л-ва</t>
  </si>
  <si>
    <t>Черкаський район, с.Гуляй-Городок</t>
  </si>
  <si>
    <t>В адмінмежах Пастирської сільської ради Черкаський район</t>
  </si>
  <si>
    <t xml:space="preserve">Іванькове </t>
  </si>
  <si>
    <t>В адмінмежах Макіївської сільської ради Черкаський район</t>
  </si>
  <si>
    <t>Ріш. Ол. Ради від 08.04.00 р. № 15-4</t>
  </si>
  <si>
    <t>Діброва Ф.І.Дубковецького</t>
  </si>
  <si>
    <t>Атаманський парк</t>
  </si>
  <si>
    <t>Дар'ївське</t>
  </si>
  <si>
    <t>Черкаський район, кв. 137 Шполянського л-ва</t>
  </si>
  <si>
    <t>Плосково-Зуєво</t>
  </si>
  <si>
    <t>Черкаський  район, кв. 23, 25 Шполянського л-ва</t>
  </si>
  <si>
    <t>52.</t>
  </si>
  <si>
    <t>Гупалівщина</t>
  </si>
  <si>
    <t>Звенигородський район, Будищанська сільська рада</t>
  </si>
  <si>
    <t>Разом заповідних урочищ</t>
  </si>
  <si>
    <t>Парки-пам’ятки садово-паркового мистецтва</t>
  </si>
  <si>
    <t xml:space="preserve">Філія 
«Смілянське ЛГ» ДП «Ліси України»
</t>
  </si>
  <si>
    <t>Звенигородський район, с.Боровикове Шевченківської ТГ</t>
  </si>
  <si>
    <t>Золотоніський район, х. Бакаївка, Новодмитрівська ТГ</t>
  </si>
  <si>
    <t>Золотоніський район, Пн околиця х.Згарь, Золотоніська ТГ</t>
  </si>
  <si>
    <t>Бобрицька ТГ  Філія "К-Шевченківське ЛГ"
 ДП "Ліси України"</t>
  </si>
  <si>
    <t>Селищанська ТГ</t>
  </si>
  <si>
    <t>Степанківська ТГ</t>
  </si>
  <si>
    <t>Тернівська ТГ</t>
  </si>
  <si>
    <t>Довжик</t>
  </si>
  <si>
    <t>Монастирок</t>
  </si>
  <si>
    <t>Хвилинка</t>
  </si>
  <si>
    <t>Цареві яри</t>
  </si>
  <si>
    <t>Комарів яр</t>
  </si>
  <si>
    <t>Гайдамацьке</t>
  </si>
  <si>
    <t>Філія 
«Смілянське ЛГ» ДП «Ліси України»
(49,1), Городищенська ТГ  (0,9)</t>
  </si>
  <si>
    <t>ВАТ ПЗДГ «Золотоніське»</t>
  </si>
  <si>
    <t>Кратове</t>
  </si>
  <si>
    <t>Монахове провалля</t>
  </si>
  <si>
    <t>Перегонівка</t>
  </si>
  <si>
    <t>Старий цвинтар</t>
  </si>
  <si>
    <t>Перуни</t>
  </si>
  <si>
    <t>Баня</t>
  </si>
  <si>
    <t>Гатки</t>
  </si>
  <si>
    <t>Ганзик</t>
  </si>
  <si>
    <t>Горіхова діброва</t>
  </si>
  <si>
    <t>Іванівське</t>
  </si>
  <si>
    <t>Олеськове урочище</t>
  </si>
  <si>
    <t>Тальнівська ТГ, Філія 
«Уманське ЛГ» 
ДП «Ліси України»</t>
  </si>
  <si>
    <t xml:space="preserve">Філія 
«Чигиринське» 
ДП «Ліси України»
</t>
  </si>
  <si>
    <t>Берези</t>
  </si>
  <si>
    <t>Шарпіно</t>
  </si>
  <si>
    <t>Макіївське «Городище»</t>
  </si>
  <si>
    <t>Шаєва гора</t>
  </si>
  <si>
    <t>Урочище «Великий ліс»</t>
  </si>
  <si>
    <t>Герман</t>
  </si>
  <si>
    <t>Романове</t>
  </si>
  <si>
    <t>Старослов’янське городище</t>
  </si>
  <si>
    <t xml:space="preserve">АТЗТ «АЕО» «Трахтемирів» </t>
  </si>
  <si>
    <t>Стінка</t>
  </si>
  <si>
    <t>Звенигородський район, с.Селище</t>
  </si>
  <si>
    <t>Звенигородський район, с.Петрушки</t>
  </si>
  <si>
    <t>Черкаський  район, с. Петрушки</t>
  </si>
  <si>
    <t>Звенигородський район,
 с. Чаплинка</t>
  </si>
  <si>
    <t>Філія 
«Уманське ЛГ» 
ДП «Ліси України»</t>
  </si>
  <si>
    <t>Дендропарк Мліївської дослідної станції</t>
  </si>
  <si>
    <t>Інститут помології ім. Л.П. Симиренка УААН</t>
  </si>
  <si>
    <t>Драбівський парк</t>
  </si>
  <si>
    <t>Будищанський парк</t>
  </si>
  <si>
    <t>Звенигородський район, с.Будище</t>
  </si>
  <si>
    <t>Міський парк</t>
  </si>
  <si>
    <t>Звенигородський район, м. Ватутіно</t>
  </si>
  <si>
    <t>ВУ ЖКГ м.Ватутіно</t>
  </si>
  <si>
    <t>Парк ім. Шевченка</t>
  </si>
  <si>
    <t>Парк “Перемога”</t>
  </si>
  <si>
    <t>Сквер „Пам’ять”</t>
  </si>
  <si>
    <t>Дендрологічний парк</t>
  </si>
  <si>
    <t>м.Золотоноша, вул. Баха</t>
  </si>
  <si>
    <t>Золотоніська санаторна школа-інтернат</t>
  </si>
  <si>
    <t>Меморіальний парк</t>
  </si>
  <si>
    <t>м.Золотоноша</t>
  </si>
  <si>
    <t>Природно-історичний комплекс Г.С.Сковороди</t>
  </si>
  <si>
    <t>Золотоніський район, с.Каврай</t>
  </si>
  <si>
    <t>Сквер декоративного садівництва</t>
  </si>
  <si>
    <t>м. Золотоноша, вул. Скрипника, 20</t>
  </si>
  <si>
    <t>Михайлова гора</t>
  </si>
  <si>
    <t>Таганчанський парк</t>
  </si>
  <si>
    <t>Черкаський район, с.Таганча</t>
  </si>
  <si>
    <t>Ріш. Обл. ради від 23.1298 р. № 5-3</t>
  </si>
  <si>
    <t xml:space="preserve">Парк </t>
  </si>
  <si>
    <t>Звенигородський район, с.Мокра Калигірка</t>
  </si>
  <si>
    <t>Алея княгині Лопухіної</t>
  </si>
  <si>
    <t>Сидорівський парк</t>
  </si>
  <si>
    <t>Звенигородський район, с.Рубаний міст</t>
  </si>
  <si>
    <t>Парк</t>
  </si>
  <si>
    <t>Околиця смт.Монастирище, кв. 58 Монастирищенського л-ва</t>
  </si>
  <si>
    <t>Сільський парк</t>
  </si>
  <si>
    <t>Уманський район, с.Бачкурино</t>
  </si>
  <si>
    <t>м.Сміла, лівий берег р.Тясмин</t>
  </si>
  <si>
    <t>В адмінмежах Балаклеївської сільської ради Черкаського району</t>
  </si>
  <si>
    <t>Уманський район, кв. 84 вид 3  Синицького л-ва</t>
  </si>
  <si>
    <t>Синицький парк</t>
  </si>
  <si>
    <t>Уманський район, с.Синиця</t>
  </si>
  <si>
    <t>Шельпахівський парк</t>
  </si>
  <si>
    <t>Уманськийрайон, с.Шельпахівка</t>
  </si>
  <si>
    <t>Ягубецький парк</t>
  </si>
  <si>
    <t>Уманський район, с.Ягубець</t>
  </si>
  <si>
    <t>Подих Дніпра</t>
  </si>
  <si>
    <t>Черкаська міська рада</t>
  </si>
  <si>
    <t>Ріш. Обл. ради від 28.12.2010  № 3 - 11/VI, Ріш. Обл. ради від 12.03.2020 № 36-55/VIІ</t>
  </si>
  <si>
    <t>Дружба</t>
  </si>
  <si>
    <t>м. Черкаси,  по вул. Косовського (вздовж будинків № 97 та 99)</t>
  </si>
  <si>
    <t xml:space="preserve">Соснівський </t>
  </si>
  <si>
    <t>Ботанічний сад ЧНУ ім.Б.Хмельницького</t>
  </si>
  <si>
    <t xml:space="preserve">м. Черкаси, вул. Громова </t>
  </si>
  <si>
    <t>Черкаський університет</t>
  </si>
  <si>
    <t>Парк обласної лікарні</t>
  </si>
  <si>
    <t>Обласна лікарня</t>
  </si>
  <si>
    <t>м.Черкаси, вул. 30-річчя Перемоги/вул. Смілянська</t>
  </si>
  <si>
    <t>Міський відділ культури</t>
  </si>
  <si>
    <t>Парк першої міської лікарні</t>
  </si>
  <si>
    <t>Перша міська лікарня</t>
  </si>
  <si>
    <t>Парк ім. Б.Хмельниць-кого</t>
  </si>
  <si>
    <t xml:space="preserve"> м. Черкаси, вул. О. Дашкевича</t>
  </si>
  <si>
    <t>ЧНУ ім.Б.Хмельницького</t>
  </si>
  <si>
    <t>Долина троянд</t>
  </si>
  <si>
    <t>Парк Хіміків</t>
  </si>
  <si>
    <t>м. Черкаси. Займає квартал між вулицями Чіковані, Р.Люксембург, Енгельса та проспектом Хіміків</t>
  </si>
  <si>
    <t>Юність</t>
  </si>
  <si>
    <t>м. Черкаси</t>
  </si>
  <si>
    <t>Сквер Обласної ради</t>
  </si>
  <si>
    <t>Надія</t>
  </si>
  <si>
    <t>м. Черкаси, по вулиці 30 років Перемоги біля пологового будинку № 2</t>
  </si>
  <si>
    <t>м. Черкаси, мікрорайон «Дахнівський», на розі вулиць Канівська - Карбишева</t>
  </si>
  <si>
    <t>Ріш. Обл. ради від 23.06.10 р. № 34-9/V, рішення обл ради від 23.04.2021 3 6-35/VІІІ</t>
  </si>
  <si>
    <t>Імені Сержанта Смірнова</t>
  </si>
  <si>
    <t>м. Черкаси, мікрорайон «Митниця», на розі вулиць Сержанта Смірнова- Гагаріна</t>
  </si>
  <si>
    <t>Дніпровський</t>
  </si>
  <si>
    <t>м. Черкаси, мікрорайон «Митниця», по вулиці Г.Сталінграду, будинки №№ 16-18</t>
  </si>
  <si>
    <t>Спортивний</t>
  </si>
  <si>
    <t>м. Черкаси, в районі вул. Ярослава Галана</t>
  </si>
  <si>
    <t>Зелений гай</t>
  </si>
  <si>
    <t>м. Черкаси, в районі вул. Дахнівська та вул. Курортна</t>
  </si>
  <si>
    <t>Водограй</t>
  </si>
  <si>
    <t>м. Черкаси, на розі вул. Гетьмана Сагайдачного)та вул. М. Залізняка)</t>
  </si>
  <si>
    <t>Ріш. Обл. ради від 27.11.2014 № 35-6/VІ</t>
  </si>
  <si>
    <t>Козацький</t>
  </si>
  <si>
    <t>м. Черкаси, мікрорайон «Митниця», між будинком № 7 по вулиці Козацькій та будинком №12/2 по вулиці Г.Сталінграду</t>
  </si>
  <si>
    <t>Замкова гора Б.Хмельницького</t>
  </si>
  <si>
    <t>Черкасьукий район, м.Чигирин</t>
  </si>
  <si>
    <t>Васютинський дендрологічний парк (Колгоспний дендропарк)</t>
  </si>
  <si>
    <t>Лозоватський парк</t>
  </si>
  <si>
    <t>Черкаський район, с.Лозоватка</t>
  </si>
  <si>
    <t>Сквер Героїв Прикордонників (стара назва - Сквер на площі 700-річчя міста)</t>
  </si>
  <si>
    <t>м. Черкаси в районі бульв. Шевченка та вул. Добровольського</t>
  </si>
  <si>
    <t>м. Звенигородка, вул.Чорновола, 31-А</t>
  </si>
  <si>
    <t>Парк Європейський</t>
  </si>
  <si>
    <t>м. Черкаси, в районі вул. Гагаріна та Жужоми</t>
  </si>
  <si>
    <t>ріш. Обл. ради від 19.02.2016 №3-24  /VІІ</t>
  </si>
  <si>
    <t>Героїв Чорнобиля</t>
  </si>
  <si>
    <t>м. Черкаси, вул.Ярославська</t>
  </si>
  <si>
    <t>Сонячний</t>
  </si>
  <si>
    <t>м. Черкаси, вул. Академіка Корольова, біля будинків №24 та № 32</t>
  </si>
  <si>
    <t>КП "Черкасиінвестбуд"</t>
  </si>
  <si>
    <t>Черкаський район, с. Геронимівка</t>
  </si>
  <si>
    <t>Руськополянська сільська об'єднана територіальна громада</t>
  </si>
  <si>
    <t>Лісова пісня</t>
  </si>
  <si>
    <t>Черкаський район, адміністративні межі Руськополянської сільської ради, с. Геронимівка</t>
  </si>
  <si>
    <t xml:space="preserve">Сосновий ліс </t>
  </si>
  <si>
    <t>Уманський район, адміністративні межі Лоташівської сільської ради, в межах населеного пункту с. Піщана</t>
  </si>
  <si>
    <t>Молодіжний</t>
  </si>
  <si>
    <t>м. Черкаси, вулиця Гагаріна (ліворуч від парку "Долина троянд)</t>
  </si>
  <si>
    <t>Дахнівський лісопарк</t>
  </si>
  <si>
    <t>м. Черкаси, в районі вулиць Канівської, Карбишева, Спиридона Кириченка та Нової</t>
  </si>
  <si>
    <t>Сквер Надія</t>
  </si>
  <si>
    <t>Тарасова гора</t>
  </si>
  <si>
    <t>Черкаський район,         м. Канів, територія Шевченківського національного заповідника</t>
  </si>
  <si>
    <t>Співоче поле</t>
  </si>
  <si>
    <t>м. Черкаси, мікрорайон "Дахнівка"</t>
  </si>
  <si>
    <t>Ріш. Обл. ради від 06.07.2018  № 23-12/VІІ</t>
  </si>
  <si>
    <t>Ріш. Обл. ради від 21.09.2018 № 24-51/VІІ</t>
  </si>
  <si>
    <t>Ріш. Обл. ради від 21.09.2018  № 24-51/VІІ</t>
  </si>
  <si>
    <t>Ріш обл. ради від 03.02.2017   № 12-9/УІІ</t>
  </si>
  <si>
    <t>Ріш.ОВК від 19.03.76 р.№ 177  Ріш. ОВК від 21.11.84  № 354
Ріш.обл.ради від 22.03.2024 №23-32/VIII</t>
  </si>
  <si>
    <t xml:space="preserve">Ріш. ОВК від 21.11.84  № 354 
Ріш. Обл. ради від 17.12.03 р. № 14-6 </t>
  </si>
  <si>
    <t>Ріш. ОВК від 21.11.84  № 354.
Ріш. обл. ради від 26.05.2023 № 19-39/VIII (зміна меж без зміни заг. площі)</t>
  </si>
  <si>
    <t>Ріш. ОВК від 21.11.84  № 354 
Ріш. Обл. ради від 22.03.2013 № 21-16/VI</t>
  </si>
  <si>
    <t>Ріш обл. ради від 03.03.2023   № 17-44/VІІІ</t>
  </si>
  <si>
    <t>Ріш. обл. ради від 12.03.2020 № 36-55/VII</t>
  </si>
  <si>
    <t>Ріш. обл. ради від 02.12.2022 № 15-33/VIIІ</t>
  </si>
  <si>
    <t>Ріш. обл. ради від 02.12.2022 № 15-35/VIIІ</t>
  </si>
  <si>
    <t>Черкаський район, кв. 11-16, кв. 18 (за виключенням ділянки площею 16,4 га в межах кварталу виділи 1-6, 10-11, 13-14, 17 відповідно 
до Ріш. обл. ради від 22.03.2024 № 23-32/VIII), кв. 19, кв. 20, кв. 22, кв. 28-32, кв. 41 вид. 6, кв. 21 вид. 5, 10
 Таганчанського л-ва. Південна околиця с.Таганча</t>
  </si>
  <si>
    <t>Ріш. обл. ради від 25.06.2015 № 41-9/VІ;
Ріш. обл. ради від 03.03.2023  № 17-45/VIII</t>
  </si>
  <si>
    <t>Ріш. обл. ради від 25.06.2015 № 41-9/VІ</t>
  </si>
  <si>
    <t>Ріш. обл. ради від 16.12.2016 № 10-10/VІІ</t>
  </si>
  <si>
    <t>Ріш. обл. ради від 03.02.2017 № 12-9/VІІ</t>
  </si>
  <si>
    <t>Ріш. обл. ради від 05.03.2019 № 29-48/VII</t>
  </si>
  <si>
    <t>Ріш. обл. ради від 25.10.2019 № 32-41/VII</t>
  </si>
  <si>
    <t>Гельмязівська ТГ</t>
  </si>
  <si>
    <t>Черкаський район, с.Прохорівка, Прохорівське л-во Золотоніського ДЛГ Ліплявська ТГ</t>
  </si>
  <si>
    <t>Паланська ТГ</t>
  </si>
  <si>
    <t>Золотоніський район, Новодмитрівська ТГ, с. Подільське</t>
  </si>
  <si>
    <t>Черкаська міська рада, КП «Дирекція парків»</t>
  </si>
  <si>
    <t xml:space="preserve"> КП «Дирекція парків»</t>
  </si>
  <si>
    <t>Сквер «Молодіжний»</t>
  </si>
  <si>
    <t>Сквер «Троянд»</t>
  </si>
  <si>
    <t>Золотоніський район, с. Васютинці</t>
  </si>
  <si>
    <t>Сквер ім. Т.Г. Шевченка</t>
  </si>
  <si>
    <t>Звенигородський район, с.Сидорівка</t>
  </si>
  <si>
    <t xml:space="preserve">Філія 
«К-Шевченківське» 
ДП «Ліси України»
</t>
  </si>
  <si>
    <t>СФГ «Ромашка»</t>
  </si>
  <si>
    <t>ВАТ «Веста»</t>
  </si>
  <si>
    <t>м. Звенигородка, Сх околиця</t>
  </si>
  <si>
    <t>м. Звенигородка</t>
  </si>
  <si>
    <t>Звенигородський район, м. Ватутіне</t>
  </si>
  <si>
    <t>Ріш обл. ради від 21.08.12 р. № 17-5/VI</t>
  </si>
  <si>
    <t>Котлован</t>
  </si>
  <si>
    <t>Верболози</t>
  </si>
  <si>
    <t xml:space="preserve">Філія «Чигиринське ЛГ» ДП «Ліси України» </t>
  </si>
  <si>
    <t>смт. Драбів, північна околиця, Золотоніський район</t>
  </si>
  <si>
    <t>Черкаський район, с. Мліїв, Мліївська ТГ</t>
  </si>
  <si>
    <t>7.                    </t>
  </si>
  <si>
    <t>8.                    </t>
  </si>
  <si>
    <t>9.                    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</si>
  <si>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</si>
  <si>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</si>
  <si>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</si>
  <si>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</si>
  <si>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</si>
  <si>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</si>
  <si>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16.                </t>
  </si>
  <si>
    <t>17.                </t>
  </si>
  <si>
    <t>18.                </t>
  </si>
  <si>
    <t>19.                </t>
  </si>
  <si>
    <t>20.                </t>
  </si>
  <si>
    <t>21.                </t>
  </si>
  <si>
    <t>22.                </t>
  </si>
  <si>
    <t>23.                </t>
  </si>
  <si>
    <t>24.                </t>
  </si>
  <si>
    <t>25.                </t>
  </si>
  <si>
    <t>26.                </t>
  </si>
  <si>
    <t>27.                </t>
  </si>
  <si>
    <t>28.                </t>
  </si>
  <si>
    <t>29.                </t>
  </si>
  <si>
    <t>30.                </t>
  </si>
  <si>
    <t>31.                </t>
  </si>
  <si>
    <t>32.                </t>
  </si>
  <si>
    <t>33.                </t>
  </si>
  <si>
    <t>34.                </t>
  </si>
  <si>
    <t>35.                </t>
  </si>
  <si>
    <t>36.                </t>
  </si>
  <si>
    <t>37.                </t>
  </si>
  <si>
    <t>38.                </t>
  </si>
  <si>
    <t>39.                </t>
  </si>
  <si>
    <t>40.                </t>
  </si>
  <si>
    <t>41.                </t>
  </si>
  <si>
    <t>42.                </t>
  </si>
  <si>
    <t>43.                </t>
  </si>
  <si>
    <t>44.                </t>
  </si>
  <si>
    <t>45.                </t>
  </si>
  <si>
    <t>46.                </t>
  </si>
  <si>
    <t>47.                </t>
  </si>
  <si>
    <t>48.                </t>
  </si>
  <si>
    <t>49.                </t>
  </si>
  <si>
    <t>50.                </t>
  </si>
  <si>
    <t>51.                </t>
  </si>
  <si>
    <t>52.                </t>
  </si>
  <si>
    <t>53.                </t>
  </si>
  <si>
    <t>54.                </t>
  </si>
  <si>
    <t>55.                </t>
  </si>
  <si>
    <t>56.                </t>
  </si>
  <si>
    <t>57.                </t>
  </si>
  <si>
    <t>58.                </t>
  </si>
  <si>
    <t>59.                </t>
  </si>
  <si>
    <t>60.                </t>
  </si>
  <si>
    <t>61.                </t>
  </si>
  <si>
    <t>62.                </t>
  </si>
  <si>
    <t>63.                </t>
  </si>
  <si>
    <t>64.                </t>
  </si>
  <si>
    <t>65.                </t>
  </si>
  <si>
    <t>66.                </t>
  </si>
  <si>
    <t>67.                </t>
  </si>
  <si>
    <t>68.                </t>
  </si>
  <si>
    <t>69.                </t>
  </si>
  <si>
    <t>70.                </t>
  </si>
  <si>
    <t>71.                </t>
  </si>
  <si>
    <t>72.                </t>
  </si>
  <si>
    <t>73.                </t>
  </si>
  <si>
    <t>74.                </t>
  </si>
  <si>
    <t>75.                </t>
  </si>
  <si>
    <t>76.                </t>
  </si>
  <si>
    <t>77.                </t>
  </si>
  <si>
    <t>78.                </t>
  </si>
  <si>
    <t>79.                </t>
  </si>
  <si>
    <t>80.                </t>
  </si>
  <si>
    <t>81.                </t>
  </si>
  <si>
    <t>82.                </t>
  </si>
  <si>
    <t>83.                </t>
  </si>
  <si>
    <t>84.                </t>
  </si>
  <si>
    <t>85.                </t>
  </si>
  <si>
    <t>86.                </t>
  </si>
  <si>
    <t>87.                </t>
  </si>
  <si>
    <t>88.                </t>
  </si>
  <si>
    <t>89.                </t>
  </si>
  <si>
    <t>90.                </t>
  </si>
  <si>
    <t>91.                </t>
  </si>
  <si>
    <t>92.                </t>
  </si>
  <si>
    <t>93.                </t>
  </si>
  <si>
    <t>94.                </t>
  </si>
  <si>
    <t>95.                </t>
  </si>
  <si>
    <t>96.                </t>
  </si>
  <si>
    <t>97.                </t>
  </si>
  <si>
    <t>98.                </t>
  </si>
  <si>
    <t>99.                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</si>
  <si>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</si>
  <si>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</si>
  <si>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</si>
  <si>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</si>
  <si>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</si>
  <si>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</si>
  <si>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</si>
  <si>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</si>
  <si>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</si>
  <si>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</si>
  <si>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111.             </t>
  </si>
  <si>
    <t>Разом пам’яток природи (загальнодержав-ного значення)</t>
  </si>
  <si>
    <t>Вікторівський</t>
  </si>
  <si>
    <t>Гайдарове</t>
  </si>
  <si>
    <t>Дуб Д.М.Карбишева</t>
  </si>
  <si>
    <t>Дуб О. Кошевого</t>
  </si>
  <si>
    <t>Катеринопільський</t>
  </si>
  <si>
    <t>Комсомольський</t>
  </si>
  <si>
    <t>Непівська  балка (сад)</t>
  </si>
  <si>
    <t>Парк Декабристів</t>
  </si>
  <si>
    <t>Скеля О.С. Пушкіна</t>
  </si>
  <si>
    <t>Ріш. Обл. ради від 07.08.08  № 20-16/V</t>
  </si>
  <si>
    <t>Ріш. Обл. ради від 21.12.07  № 14-19/V</t>
  </si>
  <si>
    <t>Ріш. Обл. ради від 15.11.07 № 13-17/V</t>
  </si>
  <si>
    <t>Ріш. Обл. ради від 07.08.08 № 20-16/V</t>
  </si>
  <si>
    <t>Ріш. ОВК від 21.11.84  № 354, 
Ріш обл. ради від 02.12.2022 № 15-35/VІІІ</t>
  </si>
  <si>
    <t>Ріш. Обл. ради від 28.04.93  № 14-21;
Ріш. Обл. ради від 10.09.2021 №8-32/VIII</t>
  </si>
  <si>
    <t>Ріш обл. ради від 08.04.00  № 15-4</t>
  </si>
  <si>
    <t>Ріш. Обл. ради від 08.04.00  № 15-4,
 Ріш. Обл. радивід 21.08.12 № 17-5/VI</t>
  </si>
  <si>
    <t>Ріш. ОВК від 27.06.72 р. № 367, 
пост. РМ УРСР № 609, наказ Мінлісгоспу 
від 24.08.77 р. № 258</t>
  </si>
  <si>
    <t>Ріш. Обл. ради від 28.12.2010  № 3 - 11/VI, 
Ріш. Обл. ради від 12.06.2020 № 36-55/VIІ</t>
  </si>
  <si>
    <t>Ріш. Обл. ради від 15.02.2011 № 4 - 13/VI  
Ріш. обл. ради від 16.09.2016 № 8-8/VІІ</t>
  </si>
  <si>
    <t>Ріш. Обл. ради від 21.12.07 № 14-19/V 
Ріш. обл. ради від 16.09.2016 № 8-8/VІІ</t>
  </si>
  <si>
    <t>Ріш. Обл. ради від 21.12.07  № 14-19/V, 
Ріш. Обл. радивід 21.08.12 № 17-5/VI 
 Ріш. обл. ради від 16.09.2016 № 8-8/VІІ</t>
  </si>
  <si>
    <t>Ріш. Обл. ради від 23.01.09 № 25-3/V  
Ріш. обл. ради від 16.09.2016 № 8-8/VІІ</t>
  </si>
  <si>
    <t>Ріш. Обл. ради від 23.06.10 р. № 34-9/V, 
Ріш. Обл. ради від 12.03.2020 № 36-55/VІІ</t>
  </si>
  <si>
    <t>Ріш. Обл. ради від 23.06.10 р. № 34-9/V, 
Ріш. Обл. ради від 25.10.2019 № 32-41/VII</t>
  </si>
  <si>
    <t>Ріш. Обл. ради від 27.11.2014 № 35-6/VІ, 
Ріш. Обл. ради від 12.03.2020 № 36-55/VIІ</t>
  </si>
  <si>
    <t>Ріш. Обл. ради від 27.11.2014 № 35-6/VІ, 
Ріш. Обл. ради від 12.06.2020 № 37-41/VIІ</t>
  </si>
  <si>
    <t>Ріш. Обл. ради від 23.06.10 р. № 34-9/V, 
Ріш. Обл. ради від 12.06.2020 № 37-41/VIІ</t>
  </si>
  <si>
    <t>Дитячий парк 
м. Звенигородка</t>
  </si>
  <si>
    <t>Уманський район, гирло р.Тікич і Велика Вись в р-ні с.Чеснопіль на межі з Кіровоградською обл. кв 163 вид 5-10 Потаського л-ва</t>
  </si>
  <si>
    <t>Всього місцевого значення</t>
  </si>
  <si>
    <t>Всього територій та об’єктів ПЗФ</t>
  </si>
  <si>
    <t>Пам’ять (Сквер Пам'яті)</t>
  </si>
  <si>
    <t>м. Черкаси, вул. Гагаріна, навпроти меморіального комплексу «Пагорб слави»</t>
  </si>
  <si>
    <t>Парк «Перемога»</t>
  </si>
  <si>
    <t>Дендропарк «Дружба»</t>
  </si>
  <si>
    <t>Черкаський район, ур.«Гончариха», кв. 43 вид. 21 Корсуньського л-ва</t>
  </si>
  <si>
    <t>м. Черкаси, мікрорайон «Митниця» по вул. Героїв Сталінграду (вздовж будинків № 38, 40 та 42)</t>
  </si>
  <si>
    <t>м. Черкаси, мікрорайон «Соснівка», між вулицями Золотоніська, Мініна і Пожарського, Грузиненка, Ціолковського</t>
  </si>
  <si>
    <t>м.Черкаси, мікрорайон «Соснівка»</t>
  </si>
  <si>
    <t>м. Черкаси, “мікрорайон «Соснівка»”, колишній кв. 24 Дахнівського л-ва</t>
  </si>
  <si>
    <t>м. Черкаси, “мікрорайон «Соснівка»”, колишній кв. 23 Дахнівського л-ва</t>
  </si>
  <si>
    <t>Дерево «Сосни-сестри»</t>
  </si>
  <si>
    <t>Черкаський район, кв. 9 Бучацького лісництва  (Канівської ГЛМС, кв. 9, Бучацької виробничої дільниці 
с. Бучак)</t>
  </si>
  <si>
    <t>Черкаський район, кв. 14 вид. 6  Софіївського л-ва (кв. 14 вид. 6  Софіївського л-ва Канівської ГЛМС)</t>
  </si>
  <si>
    <t>Черкаський  район, кв. 39 вид. 4 Канівського л-ва (кв. 39 вид. 4 Канівського л-ва Канівської ГЛМС)</t>
  </si>
  <si>
    <t>Дуб Т.Г. Шевченка</t>
  </si>
  <si>
    <t>Звенигородський район, 
с. Моринці, кв. 90  Шевченківського лісництва (Шевченківське лісництво Звенигородського лісгоспзагу, 
кв. 90, с. Моринці)</t>
  </si>
  <si>
    <t>с. Будище, Будищенська сільська рада Звенигородського  району (територія Лисянського лісництва  Філії 
«К-Шевченківське ЛГ» ДП «Ліси України»  - 1,1 га); Лисянська ТГ - 0,3 га</t>
  </si>
  <si>
    <t xml:space="preserve"> Філія 
«К-Шевченківське ЛГ» ДП «Ліси України»; 
Лисянська ТГ
</t>
  </si>
  <si>
    <t>Золотоніський  район, кв. 1  Михайлівського лісництва (кв. 1  Михайлівського лісництва Канівського держлісгоспу)</t>
  </si>
  <si>
    <t xml:space="preserve">Звенигородський район, кв. 6 
вид. 1  Лисянського лісництва  (кв. 6 
вид. 1 Почапинської виробн. дільниці Лисянської ГЛМС)     </t>
  </si>
  <si>
    <t>Черкаський район, кв. 22 вид. 6 Софіївського л-ва (кв. 22 вид. 6 Софіївського л-ва Канівської ГЛМС, с. Софіївка Черкаського району)</t>
  </si>
  <si>
    <t>Черкаський район, кв. 10 вид 9 Софіївського л-ва (кв. 10 вид 9 Софіївського л-ва Канівської ГЛМС)</t>
  </si>
  <si>
    <t>Черкаський район, кв. 43  Михайлівського л-ва (кв. 43  Михайлівського л-ва Канівської ГЛМС)</t>
  </si>
  <si>
    <t xml:space="preserve">Філія  
«К-Шевченківське ЛГ»
 ДП «Ліси України»
</t>
  </si>
  <si>
    <t>Ведмеже і Березове</t>
  </si>
  <si>
    <t>Черкаський район, кв. 32 вид. 15  Квітчанського л-ва  (кв. 32 вид. 15  Квітчанського л-ва  Корсунь-Шевченківського ДЛГ)</t>
  </si>
  <si>
    <t>Черкаський район, околиця с.Виграїв, лісові масиви  Корсунського л-ва (околиця с.Виграїв, лісові масиви  Корсунського л-ва Корсунь-Шевченківського лісгоспзагу)</t>
  </si>
  <si>
    <t>Сосна «Відьмина мітла»</t>
  </si>
  <si>
    <t>Черкаський район, кв. 139 вид. 10 
Р-Полянського л-ва (кв. 139 вид. 10 
Р-Полянського л-ва Черкаського лісгоспзагу)</t>
  </si>
  <si>
    <t>Черкаський район, кв. 9 вид. 51, 54 Дахнівського л-ва ( кв. 9 вид. 51, 54 Дахнівського л-ва Черкаського лісгоспзагу)</t>
  </si>
  <si>
    <t>Черкаський район, кв. 13 вид. 14 Свидівського л-ва ( кв. 13 вид. 14 Свидівського л-ва Черкаського лісгоспзагу)</t>
  </si>
  <si>
    <t>Черкаський район, кв. 224 вид. 33 Тясминського л-ва (кв. 224 вид. 33 Тясминського л-ва Черкаського лісгоспзагу)</t>
  </si>
  <si>
    <t>Черкаський район, кв. 224 вид. 24 Тясминського л-ва (кв. 224 вид. 24 Тясминського л-ва Черкаського лісгоспзагу)</t>
  </si>
  <si>
    <t>Черкаський район, кв. 159, вид. 1, 2, 10 Дубіївського л-ва (кв. 159, уч. 1, 2, 10 Дубіївського л-ва Черкаського ДЛГ)</t>
  </si>
  <si>
    <t>Черкаський район, кв 42, 48, 49, 50, 53, 54, 57 Мошенського л-ва (кв. 42 – 87 га, 48 – 58 га, 49 – 67 га, 50 – 123 га, 53 – 100 га, 54 - 113 га, 57 – 115 га  Мошенського л-ва Черкаського лісгоспзагу)</t>
  </si>
  <si>
    <t>Черкаський район, кв. 146 вид. 1 Русько-Полянського л-ва (кв. 146 вид. 1 Русько-Полянського л-ва Черкаського лісгоспзагу)</t>
  </si>
  <si>
    <t>Шестеринський</t>
  </si>
  <si>
    <t>2-й км на схід від м. Городище 
(кв. 78 вид 9, 10) Городищенського л-ва</t>
  </si>
  <si>
    <t>Черкаський район, за 5 км від 
м. Городище, поруч з Мліївською садстанцією  (кв. 89 вид 21)</t>
  </si>
  <si>
    <t>Черкаський район, Сунківське л-во кв. 37, 38, 43, 44, 48, 49, 52- 54, 58-60, 65, 67, 73, 78</t>
  </si>
  <si>
    <t>смт. Лисянка на р.Гнилий Тікич 
(кв. 34 вид 8 Лисянського л-ва)</t>
  </si>
  <si>
    <t>Гора «Дівиця»</t>
  </si>
  <si>
    <t>Гора «Пастушка»</t>
  </si>
  <si>
    <t>Чумацький шлях</t>
  </si>
  <si>
    <t>Черкаський район, Кв. 13 (кв. 75 вид 30,31) Сахнівського л-ва за 3 км на північ від с.Сахнівка</t>
  </si>
  <si>
    <t>Черкаський район, кв. 31 (кв 75 вид 28,29) Сахнівського л-ва</t>
  </si>
  <si>
    <t>Черкаський район, кв. 58  К-Шевченківського л-ва, ур. Гончариха</t>
  </si>
  <si>
    <t xml:space="preserve">Філія
 «К-Шевченківське ЛГ» 
ДП «Ліси України»
</t>
  </si>
  <si>
    <t>Звенигородський район, кв. 105, 108 Хлипнівського л-ва, ур «Спірне»</t>
  </si>
  <si>
    <t>Звенигородський район, кв. 101 Вільхівецького л-ва</t>
  </si>
  <si>
    <t>Звенигородський район, кв. 39 вид. 10  Шполянського л-ва</t>
  </si>
  <si>
    <t>Звенигородський район, кв. 35 вид. 10 (7) Шполянського л-ва</t>
  </si>
  <si>
    <t>кв. 25 вид. 3, кв. 26 вид. 1 Грушківського лісництва</t>
  </si>
  <si>
    <t>Околиця с.Михайлівки, кв 63 вид 37 Грушківського л-ва</t>
  </si>
  <si>
    <t xml:space="preserve">Креселецьке лісництво кв. 86 вид. 20, 21 (1,2,3) </t>
  </si>
  <si>
    <t>Черкаський район, Креселецьке лісництво кв. 39</t>
  </si>
  <si>
    <t>Черкаський район, Тимошівське лісництво кв. 13</t>
  </si>
  <si>
    <t>Черкаський район, Креселецьке лісництво кв. 33, 39</t>
  </si>
  <si>
    <t>Черкаський район, Креселецьке лісництво кв. 5</t>
  </si>
  <si>
    <t>Уманський район, с.Паланочка, кв. 92, вид.4 (3),  кв. 102 вид. 5   Маньківського л-ва</t>
  </si>
  <si>
    <t>Золотоніський район адміністративні межі Остапівської сільської ради, між селами Остапівка та Ковтунівка, Шрамківської територіальної громади (кв. 15 вид 7.1 Прохорівського л-ва ДП "Золотоніське ЛГ")</t>
  </si>
  <si>
    <t>Золотоніський район, кв. 65 вид. 5, (4) Вільхівського л-ва</t>
  </si>
  <si>
    <t>Черкаський район, кв. 19, вид. 11 (18) Чигиринського лісництва</t>
  </si>
  <si>
    <t>Золотоніський район, кв. 19 вид. 4 (10) Деньгівського л-ва</t>
  </si>
  <si>
    <t>Уманський район, кв. 37 вид. 10 (29) Собківського л-ва</t>
  </si>
  <si>
    <t>Черкаський район, кв. 37, вид. (9), 10, 11, 14, 16 Дахнівського л-ва</t>
  </si>
  <si>
    <t>Черкаський район, кв. 292 (вид. 21) Тясминського л-ва</t>
  </si>
  <si>
    <t>Черкаський район, кв. 92 вид. 9 Чигиринського л-ва, (кв. 43 вид. 9 Богданівського лісництва)</t>
  </si>
  <si>
    <r>
      <t>Черкаський район, кв.17, вид. 2, 11 (1) Креселецького лісництва, Кам</t>
    </r>
    <r>
      <rPr>
        <sz val="10"/>
        <rFont val="Symbol"/>
        <family val="1"/>
        <charset val="2"/>
      </rPr>
      <t>¢</t>
    </r>
    <r>
      <rPr>
        <sz val="10"/>
        <rFont val="Times New Roman"/>
        <family val="1"/>
        <charset val="204"/>
      </rPr>
      <t>янський ДЛГ</t>
    </r>
  </si>
  <si>
    <t>Черкаський район, кв. 56 вид 1-24 ДП "Чигиринське ЛГ</t>
  </si>
  <si>
    <t>Черкаський район, кв. 2 вид. 3 (1) Креселецького л-ва</t>
  </si>
  <si>
    <t>Черкаський район, кв. 2 вид. 23 (2) Креселецького л-ва</t>
  </si>
  <si>
    <t>Черкаський район, , кв. 17, вид. 13 (2, 11, 12) Креселецького лісництва</t>
  </si>
  <si>
    <t>Черкаський район, кв. 37 (вид. 3), 38 (вид.8, 2) Яничанського л-ва</t>
  </si>
  <si>
    <t>Золотоніський район, Пд-Сх околиця с. Іркліїв, Сх колишнього с. Скородистик, Іркліївської територіальної громади</t>
  </si>
  <si>
    <t>Золотоніський район,  
с. Придніпровське, Ікліївської територіальної громади, кв. 48, вид. 23 (кв. 47, вид. 23)</t>
  </si>
  <si>
    <t>Філія 
«Смілянське»
 ДП «Ліси України» 
 ( кв 1 вид  17 , кв 25 вид 2, кв 4 вид 3, кв 7 вид 6, кв 14 вид 2. 5, 6, кв 18 вид 3, кв 24 вид 2, кв 25 вид 1, кв 27 вид 1-4, кв 32 вид 3, кв 33 вид 1, кв 26 вид 1-5, кв 28 вид 4-7  Смілянського л-ва), Філія «Черкаське ЛГ» 
ДП «Ліси України»  (кв 297-3299, кв 303, кв 300 вид 1, 7, 12)</t>
  </si>
  <si>
    <t>Черкаський район, х. Червона Діброва кв 91 вид 2, 3 Тимошівського л-ва</t>
  </si>
  <si>
    <t>Черкаський район, кв. 28 (вид. 1, 4-7, 9-11, 13, 15-17, 20-22, 24-32, 34-38, 40-43) Мошнівського л-ва</t>
  </si>
  <si>
    <t>Кв. 75 (вид. 1, 2, 27) Мліївського л-ва</t>
  </si>
  <si>
    <t>Золотоніський район, с.Бубнова Слобідка кв. 126 вид 12-17 Вільхівського лісництва</t>
  </si>
  <si>
    <t>Шевченківське л-во (кв 64 вид 12) ДП "Лисянського ЛГ"</t>
  </si>
  <si>
    <t>Черкаський район, околиця 
м. Кам’янка, (кв 75 вид 1 Грушківського л-ва)</t>
  </si>
  <si>
    <t>Черкаський район, територія Шевченківсього національного заповідника</t>
  </si>
  <si>
    <t>Чкеркаський район, кв. 45 вид.16 ( кв 16 вид 1 ) Будянського л-ва</t>
  </si>
  <si>
    <t>Уманський район, кв. 36 вид 14 Поташського л-ва</t>
  </si>
  <si>
    <t xml:space="preserve">Уманський  район, кв.97 вид 4  Поташського лісництва </t>
  </si>
  <si>
    <t>Уманський район, кв. 15 (150) вид 2 Поташського л-ва (Маньківське)</t>
  </si>
  <si>
    <t>Уманський район, кв. 98 вид 6 Поташського л-ва</t>
  </si>
  <si>
    <t>Уманський район, кв. 132 вид. 4 (кв. 37 вид   29 ) Собківського л-ва</t>
  </si>
  <si>
    <t>Черкаський район, кв. 139 вид. 1, 7, 11, 19,  (20), 21, 23, (24, 32, 33), 34, 35, 36 (38) Р-Полянського л-ва</t>
  </si>
  <si>
    <t>Черкаський район, кв. 301 (вид 15), 304 Тясминського л-ва</t>
  </si>
  <si>
    <t>Черкаський район, кв. 39 (вид 18) Мошенського л-ва</t>
  </si>
  <si>
    <t>Черкаський район, кв. 42 вид. 7 (26) Свидівського л-ва по трасі Черкаси-Канів</t>
  </si>
  <si>
    <t>Черкаський район, кв. 39 вид. 24 (33) Свидівського л-ва</t>
  </si>
  <si>
    <t>Черкаський район, кв. 35 вид. 10  Софіївського л-ва</t>
  </si>
  <si>
    <t>Черкаський район, кв. 43 вид. 3, 5 (6, 7) Свидівського л-ва</t>
  </si>
  <si>
    <t>Черкаський район, кв. 214 вид. 21 (14) Білозірського л-ва</t>
  </si>
  <si>
    <t>Черкаський район, кв. 44 вид. 43 (21, 43) Свидівського л-ва</t>
  </si>
  <si>
    <t>Черкаський район, кв. 192 діл. 1  Дубіївського л-ва, по праву сторону шляху  Черкаси-Ірдинь (кв. 192 діл. 1  Дубіївського л-ва Черкаського лісгоспзагу. Права сторона шляху  Черкаси-Ірдинь)</t>
  </si>
  <si>
    <t>Звенигородський район, кв. 137 вид. 11  Шполянського л-ва</t>
  </si>
  <si>
    <t>Звенигородський район, кв. 137 Шполянського л-ва</t>
  </si>
  <si>
    <t>Черкаський район, середина Заводищанського яру, південніше від с.Пекарі (відрізок від 2,2 до 3 км гирла), Канівське л-во (кв 44 вид 3)</t>
  </si>
  <si>
    <t>Черкаський район, кв. 13  (кв. 40 вид 2) Бучацької виробничої дільниці ДП "Канівське ЛГ"</t>
  </si>
  <si>
    <t>Черкаський район, кв. 20 (вид  4) Мошенського л-ва, ліва сторона шляху Черкаси-Мошни</t>
  </si>
  <si>
    <t>Черкаський район, кв. 1  Канівського л-ва (кв. 1  Канівського л-ва Канівської ГЛМС)</t>
  </si>
  <si>
    <t>Східна околиця м.Городище (кв. 85 вид 1-9, кв 86 вид 1-10 Городищенського л-ва)</t>
  </si>
  <si>
    <t>м. Городище (кв 83 вид 1, 4, 7, 8, 9) Мліївського л-ва</t>
  </si>
  <si>
    <t xml:space="preserve">Черкаський район, кв. 82 вид. 1 (кв 82 вид 3) Михайлівсько-го лісництва </t>
  </si>
  <si>
    <t>Черкаський район, кв. 32 (вид 15, 17 кв.38 вид 1) Квітчанського  л-ва с. Квітки</t>
  </si>
  <si>
    <t>Уманський район, Пд-Сх частина смт. Маньківка і Пн с. Поташ, кв 28-35 Маньківського л-ва (крім квартал 34 виділ 11, квартал 28 виділ 14, 15, 16, 17, квартал30 виділ 1, 4, 5, 6, 7, 8, 9, 19, квартал 31 виділ 12, 13)</t>
  </si>
  <si>
    <t>Уманський  район, с.Білашки (кв 146 вид 1-13)</t>
  </si>
  <si>
    <t>Уманський район, околиця м.Тальне (кв 147 вид 1-4)</t>
  </si>
  <si>
    <t>Уманський район, с.Папужинці, кв 118 вид 1-16, кв 119 вид 1-19 Потаського л-ва, Тальнівська ТГ</t>
  </si>
  <si>
    <t>Черкаський район, кв. 68-76, 78 (кв 68-76) Креселецького л-ва</t>
  </si>
  <si>
    <t>Софіївка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</si>
</sst>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[$-422]General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Symbol"/>
      <family val="1"/>
      <charset val="2"/>
    </font>
    <font>
      <sz val="10"/>
      <name val="Agency FB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166" fontId="12" fillId="0" borderId="0" applyBorder="0" applyProtection="0"/>
    <xf numFmtId="9" fontId="13" fillId="0" borderId="0" applyFont="0" applyFill="0" applyBorder="0" applyAlignment="0" applyProtection="0"/>
  </cellStyleXfs>
  <cellXfs count="53">
    <xf numFmtId="0" fontId="0" fillId="0" borderId="0" xfId="0"/>
    <xf numFmtId="2" fontId="4" fillId="0" borderId="0" xfId="0" applyNumberFormat="1" applyFont="1" applyAlignment="1">
      <alignment horizontal="right" vertical="top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0" fillId="0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justify"/>
    </xf>
    <xf numFmtId="0" fontId="2" fillId="0" borderId="1" xfId="1" applyFont="1" applyFill="1" applyBorder="1" applyAlignment="1">
      <alignment horizontal="center" vertical="top" wrapText="1"/>
    </xf>
    <xf numFmtId="9" fontId="2" fillId="0" borderId="1" xfId="3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distributed"/>
    </xf>
    <xf numFmtId="0" fontId="2" fillId="0" borderId="0" xfId="0" applyFont="1"/>
    <xf numFmtId="0" fontId="8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2" fillId="0" borderId="1" xfId="0" applyFont="1" applyBorder="1" applyAlignment="1">
      <alignment vertical="top" wrapText="1"/>
    </xf>
    <xf numFmtId="166" fontId="2" fillId="0" borderId="5" xfId="2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4" fillId="0" borderId="0" xfId="0" applyNumberFormat="1" applyFont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4">
    <cellStyle name="Excel Built-in Normal" xfId="2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2"/>
  <sheetViews>
    <sheetView tabSelected="1" view="pageBreakPreview" topLeftCell="A132" zoomScaleNormal="100" zoomScaleSheetLayoutView="100" workbookViewId="0">
      <selection activeCell="D675" sqref="D675"/>
    </sheetView>
  </sheetViews>
  <sheetFormatPr defaultRowHeight="15" x14ac:dyDescent="0.25"/>
  <cols>
    <col min="1" max="1" width="7.5703125" style="8" customWidth="1"/>
    <col min="2" max="2" width="18.5703125" style="8" customWidth="1"/>
    <col min="3" max="3" width="16.5703125" style="8" customWidth="1"/>
    <col min="4" max="4" width="13.28515625" style="8" customWidth="1"/>
    <col min="5" max="5" width="29.5703125" style="9" customWidth="1"/>
    <col min="6" max="6" width="20.7109375" style="8" customWidth="1"/>
    <col min="7" max="7" width="36.85546875" style="8" customWidth="1"/>
    <col min="10" max="10" width="15" customWidth="1"/>
    <col min="11" max="11" width="17.140625" customWidth="1"/>
    <col min="15" max="15" width="9.42578125" customWidth="1"/>
  </cols>
  <sheetData>
    <row r="1" spans="1:7" x14ac:dyDescent="0.25">
      <c r="A1" s="43"/>
      <c r="B1" s="43"/>
      <c r="C1" s="43"/>
      <c r="D1" s="43"/>
      <c r="E1" s="43"/>
      <c r="F1" s="43"/>
      <c r="G1" s="1" t="s">
        <v>11</v>
      </c>
    </row>
    <row r="2" spans="1:7" ht="60" customHeight="1" x14ac:dyDescent="0.25">
      <c r="A2" s="51" t="s">
        <v>97</v>
      </c>
      <c r="B2" s="51"/>
      <c r="C2" s="51"/>
      <c r="D2" s="51"/>
      <c r="E2" s="51"/>
      <c r="F2" s="51"/>
      <c r="G2" s="51"/>
    </row>
    <row r="3" spans="1:7" ht="79.5" customHeight="1" x14ac:dyDescent="0.25">
      <c r="A3" s="40" t="s">
        <v>6</v>
      </c>
      <c r="B3" s="27" t="s">
        <v>7</v>
      </c>
      <c r="C3" s="27" t="s">
        <v>0</v>
      </c>
      <c r="D3" s="27" t="s">
        <v>1</v>
      </c>
      <c r="E3" s="27" t="s">
        <v>10</v>
      </c>
      <c r="F3" s="27" t="s">
        <v>8</v>
      </c>
      <c r="G3" s="27" t="s">
        <v>9</v>
      </c>
    </row>
    <row r="4" spans="1:7" ht="18.75" customHeight="1" x14ac:dyDescent="0.25">
      <c r="A4" s="52" t="s">
        <v>24</v>
      </c>
      <c r="B4" s="52"/>
      <c r="C4" s="52"/>
      <c r="D4" s="52"/>
      <c r="E4" s="52"/>
      <c r="F4" s="52"/>
      <c r="G4" s="52"/>
    </row>
    <row r="5" spans="1:7" ht="21" customHeight="1" x14ac:dyDescent="0.25">
      <c r="A5" s="52" t="s">
        <v>2</v>
      </c>
      <c r="B5" s="52"/>
      <c r="C5" s="52"/>
      <c r="D5" s="52"/>
      <c r="E5" s="52"/>
      <c r="F5" s="52"/>
      <c r="G5" s="52"/>
    </row>
    <row r="6" spans="1:7" ht="49.5" customHeight="1" x14ac:dyDescent="0.25">
      <c r="A6" s="3" t="s">
        <v>99</v>
      </c>
      <c r="B6" s="3" t="s">
        <v>25</v>
      </c>
      <c r="C6" s="3"/>
      <c r="D6" s="3">
        <v>8657.2000000000007</v>
      </c>
      <c r="E6" s="3" t="s">
        <v>115</v>
      </c>
      <c r="F6" s="3" t="s">
        <v>26</v>
      </c>
      <c r="G6" s="3" t="s">
        <v>116</v>
      </c>
    </row>
    <row r="7" spans="1:7" ht="18.75" customHeight="1" x14ac:dyDescent="0.25">
      <c r="A7" s="44" t="s">
        <v>27</v>
      </c>
      <c r="B7" s="7" t="s">
        <v>28</v>
      </c>
      <c r="C7" s="4"/>
      <c r="D7" s="4">
        <f>SUM(D6)</f>
        <v>8657.2000000000007</v>
      </c>
      <c r="E7" s="4"/>
      <c r="F7" s="34"/>
      <c r="G7" s="34"/>
    </row>
    <row r="8" spans="1:7" ht="21" customHeight="1" x14ac:dyDescent="0.25">
      <c r="A8" s="52" t="s">
        <v>3</v>
      </c>
      <c r="B8" s="52"/>
      <c r="C8" s="52"/>
      <c r="D8" s="52"/>
      <c r="E8" s="52"/>
      <c r="F8" s="52"/>
      <c r="G8" s="52"/>
    </row>
    <row r="9" spans="1:7" ht="31.5" customHeight="1" x14ac:dyDescent="0.25">
      <c r="A9" s="3" t="s">
        <v>100</v>
      </c>
      <c r="B9" s="3" t="s">
        <v>29</v>
      </c>
      <c r="C9" s="3"/>
      <c r="D9" s="3">
        <v>3356.22</v>
      </c>
      <c r="E9" s="3" t="s">
        <v>30</v>
      </c>
      <c r="F9" s="3" t="s">
        <v>31</v>
      </c>
      <c r="G9" s="3" t="s">
        <v>117</v>
      </c>
    </row>
    <row r="10" spans="1:7" ht="81.75" customHeight="1" x14ac:dyDescent="0.25">
      <c r="A10" s="11" t="s">
        <v>101</v>
      </c>
      <c r="B10" s="3" t="s">
        <v>32</v>
      </c>
      <c r="C10" s="3"/>
      <c r="D10" s="3">
        <v>7871.0083000000004</v>
      </c>
      <c r="E10" s="3" t="s">
        <v>33</v>
      </c>
      <c r="F10" s="3" t="s">
        <v>34</v>
      </c>
      <c r="G10" s="3" t="s">
        <v>118</v>
      </c>
    </row>
    <row r="11" spans="1:7" ht="136.5" customHeight="1" x14ac:dyDescent="0.25">
      <c r="A11" s="11">
        <v>3</v>
      </c>
      <c r="B11" s="3" t="s">
        <v>35</v>
      </c>
      <c r="C11" s="3"/>
      <c r="D11" s="3">
        <v>6833.5070999999998</v>
      </c>
      <c r="E11" s="3" t="s">
        <v>36</v>
      </c>
      <c r="F11" s="3" t="s">
        <v>37</v>
      </c>
      <c r="G11" s="3" t="s">
        <v>119</v>
      </c>
    </row>
    <row r="12" spans="1:7" ht="27" x14ac:dyDescent="0.25">
      <c r="A12" s="44" t="s">
        <v>38</v>
      </c>
      <c r="B12" s="7" t="s">
        <v>39</v>
      </c>
      <c r="C12" s="4"/>
      <c r="D12" s="4">
        <v>18060.735400000001</v>
      </c>
      <c r="E12" s="4"/>
      <c r="F12" s="34"/>
      <c r="G12" s="34"/>
    </row>
    <row r="13" spans="1:7" ht="20.25" customHeight="1" x14ac:dyDescent="0.25">
      <c r="A13" s="52" t="s">
        <v>40</v>
      </c>
      <c r="B13" s="52"/>
      <c r="C13" s="52"/>
      <c r="D13" s="52"/>
      <c r="E13" s="52"/>
      <c r="F13" s="52"/>
      <c r="G13" s="52"/>
    </row>
    <row r="14" spans="1:7" x14ac:dyDescent="0.25">
      <c r="A14" s="3"/>
      <c r="B14" s="3"/>
      <c r="C14" s="5" t="s">
        <v>17</v>
      </c>
      <c r="D14" s="3"/>
      <c r="E14" s="3"/>
      <c r="F14" s="3"/>
      <c r="G14" s="3"/>
    </row>
    <row r="15" spans="1:7" ht="81" customHeight="1" x14ac:dyDescent="0.25">
      <c r="A15" s="11" t="s">
        <v>99</v>
      </c>
      <c r="B15" s="3" t="s">
        <v>41</v>
      </c>
      <c r="C15" s="3"/>
      <c r="D15" s="3">
        <v>716</v>
      </c>
      <c r="E15" s="3" t="s">
        <v>120</v>
      </c>
      <c r="F15" s="3" t="s">
        <v>434</v>
      </c>
      <c r="G15" s="3" t="s">
        <v>121</v>
      </c>
    </row>
    <row r="16" spans="1:7" x14ac:dyDescent="0.25">
      <c r="A16" s="45" t="s">
        <v>27</v>
      </c>
      <c r="B16" s="6" t="s">
        <v>42</v>
      </c>
      <c r="C16" s="5"/>
      <c r="D16" s="5">
        <v>716</v>
      </c>
      <c r="E16" s="5"/>
      <c r="F16" s="3"/>
      <c r="G16" s="3"/>
    </row>
    <row r="17" spans="1:8" x14ac:dyDescent="0.25">
      <c r="A17" s="45"/>
      <c r="B17" s="6"/>
      <c r="C17" s="5" t="s">
        <v>43</v>
      </c>
      <c r="D17" s="5"/>
      <c r="E17" s="5"/>
      <c r="F17" s="3"/>
      <c r="G17" s="3"/>
    </row>
    <row r="18" spans="1:8" ht="51" x14ac:dyDescent="0.25">
      <c r="A18" s="11" t="s">
        <v>100</v>
      </c>
      <c r="B18" s="3" t="s">
        <v>44</v>
      </c>
      <c r="C18" s="3"/>
      <c r="D18" s="3">
        <v>4631.7</v>
      </c>
      <c r="E18" s="3" t="s">
        <v>45</v>
      </c>
      <c r="F18" s="3" t="s">
        <v>46</v>
      </c>
      <c r="G18" s="3" t="s">
        <v>122</v>
      </c>
    </row>
    <row r="19" spans="1:8" x14ac:dyDescent="0.25">
      <c r="A19" s="45" t="s">
        <v>27</v>
      </c>
      <c r="B19" s="6" t="s">
        <v>42</v>
      </c>
      <c r="C19" s="5"/>
      <c r="D19" s="3">
        <v>4631.7</v>
      </c>
      <c r="E19" s="5"/>
      <c r="F19" s="4"/>
      <c r="G19" s="4"/>
    </row>
    <row r="20" spans="1:8" x14ac:dyDescent="0.25">
      <c r="A20" s="11"/>
      <c r="B20" s="7"/>
      <c r="C20" s="5" t="s">
        <v>47</v>
      </c>
      <c r="D20" s="4"/>
      <c r="E20" s="4"/>
      <c r="F20" s="4"/>
      <c r="G20" s="4"/>
    </row>
    <row r="21" spans="1:8" ht="57.75" customHeight="1" x14ac:dyDescent="0.25">
      <c r="A21" s="11" t="s">
        <v>100</v>
      </c>
      <c r="B21" s="3" t="s">
        <v>48</v>
      </c>
      <c r="C21" s="3"/>
      <c r="D21" s="3">
        <v>166</v>
      </c>
      <c r="E21" s="3" t="s">
        <v>1026</v>
      </c>
      <c r="F21" s="3" t="s">
        <v>108</v>
      </c>
      <c r="G21" s="3" t="s">
        <v>123</v>
      </c>
    </row>
    <row r="22" spans="1:8" x14ac:dyDescent="0.25">
      <c r="A22" s="45" t="s">
        <v>27</v>
      </c>
      <c r="B22" s="6" t="s">
        <v>49</v>
      </c>
      <c r="C22" s="3"/>
      <c r="D22" s="5">
        <v>166</v>
      </c>
      <c r="E22" s="5"/>
      <c r="F22" s="3"/>
      <c r="G22" s="3"/>
    </row>
    <row r="23" spans="1:8" x14ac:dyDescent="0.25">
      <c r="A23" s="11"/>
      <c r="B23" s="7"/>
      <c r="C23" s="5" t="s">
        <v>20</v>
      </c>
      <c r="D23" s="4"/>
      <c r="E23" s="4"/>
      <c r="F23" s="3"/>
      <c r="G23" s="3"/>
    </row>
    <row r="24" spans="1:8" ht="48.75" customHeight="1" x14ac:dyDescent="0.25">
      <c r="A24" s="11" t="s">
        <v>100</v>
      </c>
      <c r="B24" s="3" t="s">
        <v>50</v>
      </c>
      <c r="C24" s="3"/>
      <c r="D24" s="3">
        <v>940</v>
      </c>
      <c r="E24" s="3" t="s">
        <v>51</v>
      </c>
      <c r="F24" s="3" t="s">
        <v>52</v>
      </c>
      <c r="G24" s="3" t="s">
        <v>1027</v>
      </c>
    </row>
    <row r="25" spans="1:8" x14ac:dyDescent="0.25">
      <c r="A25" s="45" t="s">
        <v>27</v>
      </c>
      <c r="B25" s="6" t="s">
        <v>42</v>
      </c>
      <c r="C25" s="5"/>
      <c r="D25" s="5">
        <v>940</v>
      </c>
      <c r="E25" s="5"/>
      <c r="F25" s="4"/>
      <c r="G25" s="4"/>
    </row>
    <row r="26" spans="1:8" x14ac:dyDescent="0.25">
      <c r="A26" s="45"/>
      <c r="B26" s="6"/>
      <c r="C26" s="5" t="s">
        <v>17</v>
      </c>
      <c r="D26" s="5"/>
      <c r="E26" s="5"/>
      <c r="F26" s="4"/>
      <c r="G26" s="4"/>
    </row>
    <row r="27" spans="1:8" ht="86.25" customHeight="1" x14ac:dyDescent="0.25">
      <c r="A27" s="11" t="s">
        <v>27</v>
      </c>
      <c r="B27" s="28" t="s">
        <v>53</v>
      </c>
      <c r="C27" s="5"/>
      <c r="D27" s="3">
        <v>7871.0083000000004</v>
      </c>
      <c r="E27" s="3" t="s">
        <v>109</v>
      </c>
      <c r="F27" s="3" t="s">
        <v>107</v>
      </c>
      <c r="G27" s="3" t="s">
        <v>98</v>
      </c>
    </row>
    <row r="28" spans="1:8" x14ac:dyDescent="0.25">
      <c r="A28" s="45" t="s">
        <v>27</v>
      </c>
      <c r="B28" s="6" t="s">
        <v>42</v>
      </c>
      <c r="C28" s="5"/>
      <c r="D28" s="3">
        <v>7871.0083000000004</v>
      </c>
      <c r="E28" s="5"/>
      <c r="F28" s="4"/>
      <c r="G28" s="4"/>
    </row>
    <row r="29" spans="1:8" x14ac:dyDescent="0.25">
      <c r="A29" s="44" t="s">
        <v>54</v>
      </c>
      <c r="B29" s="7" t="s">
        <v>55</v>
      </c>
      <c r="C29" s="4"/>
      <c r="D29" s="4">
        <f>SUM(D16,D19,D22,D25,D28)</f>
        <v>14324.7083</v>
      </c>
      <c r="E29" s="5"/>
      <c r="F29" s="4"/>
      <c r="G29" s="4"/>
    </row>
    <row r="30" spans="1:8" ht="21" customHeight="1" x14ac:dyDescent="0.25">
      <c r="A30" s="52" t="s">
        <v>56</v>
      </c>
      <c r="B30" s="52"/>
      <c r="C30" s="52"/>
      <c r="D30" s="52"/>
      <c r="E30" s="52"/>
      <c r="F30" s="52"/>
      <c r="G30" s="52"/>
    </row>
    <row r="31" spans="1:8" x14ac:dyDescent="0.25">
      <c r="A31" s="3"/>
      <c r="B31" s="3"/>
      <c r="C31" s="5" t="s">
        <v>13</v>
      </c>
      <c r="D31" s="3"/>
      <c r="E31" s="3"/>
      <c r="F31" s="3"/>
      <c r="G31" s="3"/>
    </row>
    <row r="32" spans="1:8" ht="58.5" customHeight="1" x14ac:dyDescent="0.25">
      <c r="A32" s="11" t="s">
        <v>100</v>
      </c>
      <c r="B32" s="29" t="s">
        <v>57</v>
      </c>
      <c r="C32" s="3"/>
      <c r="D32" s="3">
        <v>85</v>
      </c>
      <c r="E32" s="3" t="s">
        <v>93</v>
      </c>
      <c r="F32" s="3" t="s">
        <v>108</v>
      </c>
      <c r="G32" s="3" t="s">
        <v>124</v>
      </c>
      <c r="H32" s="2"/>
    </row>
    <row r="33" spans="1:7" x14ac:dyDescent="0.25">
      <c r="A33" s="45" t="s">
        <v>27</v>
      </c>
      <c r="B33" s="6" t="s">
        <v>42</v>
      </c>
      <c r="C33" s="5"/>
      <c r="D33" s="5">
        <v>85</v>
      </c>
      <c r="E33" s="5"/>
      <c r="F33" s="4"/>
      <c r="G33" s="4"/>
    </row>
    <row r="34" spans="1:7" x14ac:dyDescent="0.25">
      <c r="A34" s="11"/>
      <c r="B34" s="7"/>
      <c r="C34" s="5" t="s">
        <v>58</v>
      </c>
      <c r="D34" s="4"/>
      <c r="E34" s="4"/>
      <c r="F34" s="4"/>
      <c r="G34" s="4"/>
    </row>
    <row r="35" spans="1:7" ht="34.5" customHeight="1" x14ac:dyDescent="0.25">
      <c r="A35" s="11" t="s">
        <v>100</v>
      </c>
      <c r="B35" s="3" t="s">
        <v>59</v>
      </c>
      <c r="C35" s="3"/>
      <c r="D35" s="3">
        <v>5</v>
      </c>
      <c r="E35" s="3" t="s">
        <v>60</v>
      </c>
      <c r="F35" s="3" t="s">
        <v>435</v>
      </c>
      <c r="G35" s="3" t="s">
        <v>128</v>
      </c>
    </row>
    <row r="36" spans="1:7" x14ac:dyDescent="0.25">
      <c r="A36" s="45" t="s">
        <v>27</v>
      </c>
      <c r="B36" s="6" t="s">
        <v>49</v>
      </c>
      <c r="C36" s="3"/>
      <c r="D36" s="5">
        <v>5</v>
      </c>
      <c r="E36" s="5"/>
      <c r="F36" s="4"/>
      <c r="G36" s="4"/>
    </row>
    <row r="37" spans="1:7" x14ac:dyDescent="0.25">
      <c r="A37" s="11"/>
      <c r="B37" s="7"/>
      <c r="C37" s="5" t="s">
        <v>61</v>
      </c>
      <c r="D37" s="4"/>
      <c r="E37" s="4"/>
      <c r="F37" s="4"/>
      <c r="G37" s="4"/>
    </row>
    <row r="38" spans="1:7" ht="33" customHeight="1" x14ac:dyDescent="0.25">
      <c r="A38" s="11" t="s">
        <v>100</v>
      </c>
      <c r="B38" s="18" t="s">
        <v>62</v>
      </c>
      <c r="C38" s="3"/>
      <c r="D38" s="3">
        <v>8</v>
      </c>
      <c r="E38" s="3" t="s">
        <v>63</v>
      </c>
      <c r="F38" s="3" t="s">
        <v>436</v>
      </c>
      <c r="G38" s="3" t="s">
        <v>125</v>
      </c>
    </row>
    <row r="39" spans="1:7" ht="45" customHeight="1" x14ac:dyDescent="0.25">
      <c r="A39" s="11" t="s">
        <v>102</v>
      </c>
      <c r="B39" s="3" t="s">
        <v>64</v>
      </c>
      <c r="C39" s="3"/>
      <c r="D39" s="3">
        <v>19</v>
      </c>
      <c r="E39" s="3" t="s">
        <v>94</v>
      </c>
      <c r="F39" s="3" t="s">
        <v>108</v>
      </c>
      <c r="G39" s="3" t="s">
        <v>112</v>
      </c>
    </row>
    <row r="40" spans="1:7" ht="57.75" customHeight="1" x14ac:dyDescent="0.25">
      <c r="A40" s="11" t="s">
        <v>103</v>
      </c>
      <c r="B40" s="3" t="s">
        <v>65</v>
      </c>
      <c r="C40" s="3"/>
      <c r="D40" s="3">
        <v>1039</v>
      </c>
      <c r="E40" s="3" t="s">
        <v>95</v>
      </c>
      <c r="F40" s="3" t="s">
        <v>110</v>
      </c>
      <c r="G40" s="3" t="s">
        <v>126</v>
      </c>
    </row>
    <row r="41" spans="1:7" ht="25.5" x14ac:dyDescent="0.25">
      <c r="A41" s="11" t="s">
        <v>104</v>
      </c>
      <c r="B41" s="3" t="s">
        <v>66</v>
      </c>
      <c r="C41" s="3"/>
      <c r="D41" s="3">
        <v>10</v>
      </c>
      <c r="E41" s="3" t="s">
        <v>67</v>
      </c>
      <c r="F41" s="3" t="s">
        <v>437</v>
      </c>
      <c r="G41" s="3" t="s">
        <v>127</v>
      </c>
    </row>
    <row r="42" spans="1:7" x14ac:dyDescent="0.25">
      <c r="A42" s="45">
        <v>4</v>
      </c>
      <c r="B42" s="6" t="s">
        <v>42</v>
      </c>
      <c r="C42" s="5"/>
      <c r="D42" s="5">
        <v>1076</v>
      </c>
      <c r="E42" s="5"/>
      <c r="F42" s="4"/>
      <c r="G42" s="4"/>
    </row>
    <row r="43" spans="1:7" ht="54" x14ac:dyDescent="0.25">
      <c r="A43" s="44" t="s">
        <v>68</v>
      </c>
      <c r="B43" s="7" t="s">
        <v>1537</v>
      </c>
      <c r="C43" s="4"/>
      <c r="D43" s="4">
        <f>85+D35+D38+D39+D40+D41</f>
        <v>1166</v>
      </c>
      <c r="E43" s="4"/>
      <c r="F43" s="4"/>
      <c r="G43" s="4"/>
    </row>
    <row r="44" spans="1:7" ht="22.5" customHeight="1" x14ac:dyDescent="0.25">
      <c r="A44" s="52" t="s">
        <v>69</v>
      </c>
      <c r="B44" s="52"/>
      <c r="C44" s="52"/>
      <c r="D44" s="52"/>
      <c r="E44" s="52"/>
      <c r="F44" s="52"/>
      <c r="G44" s="52"/>
    </row>
    <row r="45" spans="1:7" ht="33" customHeight="1" x14ac:dyDescent="0.25">
      <c r="A45" s="11" t="s">
        <v>100</v>
      </c>
      <c r="B45" s="3" t="s">
        <v>1685</v>
      </c>
      <c r="C45" s="3"/>
      <c r="D45" s="3">
        <v>179.18</v>
      </c>
      <c r="E45" s="3" t="s">
        <v>70</v>
      </c>
      <c r="F45" s="3" t="s">
        <v>71</v>
      </c>
      <c r="G45" s="3" t="s">
        <v>111</v>
      </c>
    </row>
    <row r="46" spans="1:7" ht="40.5" x14ac:dyDescent="0.25">
      <c r="A46" s="44" t="s">
        <v>27</v>
      </c>
      <c r="B46" s="7" t="s">
        <v>72</v>
      </c>
      <c r="C46" s="4"/>
      <c r="D46" s="4">
        <f>SUM(D45)</f>
        <v>179.18</v>
      </c>
      <c r="E46" s="4"/>
      <c r="F46" s="4"/>
      <c r="G46" s="4"/>
    </row>
    <row r="47" spans="1:7" ht="21" customHeight="1" x14ac:dyDescent="0.25">
      <c r="A47" s="52" t="s">
        <v>73</v>
      </c>
      <c r="B47" s="52"/>
      <c r="C47" s="52"/>
      <c r="D47" s="52"/>
      <c r="E47" s="52"/>
      <c r="F47" s="52"/>
      <c r="G47" s="52"/>
    </row>
    <row r="48" spans="1:7" ht="44.25" customHeight="1" x14ac:dyDescent="0.25">
      <c r="A48" s="3" t="s">
        <v>100</v>
      </c>
      <c r="B48" s="3" t="s">
        <v>74</v>
      </c>
      <c r="C48" s="3"/>
      <c r="D48" s="3">
        <v>4.37</v>
      </c>
      <c r="E48" s="3" t="s">
        <v>75</v>
      </c>
      <c r="F48" s="3" t="s">
        <v>76</v>
      </c>
      <c r="G48" s="3" t="s">
        <v>111</v>
      </c>
    </row>
    <row r="49" spans="1:7" ht="27" x14ac:dyDescent="0.25">
      <c r="A49" s="7" t="s">
        <v>27</v>
      </c>
      <c r="B49" s="7" t="s">
        <v>77</v>
      </c>
      <c r="C49" s="5"/>
      <c r="D49" s="4">
        <f>SUM(D48)</f>
        <v>4.37</v>
      </c>
      <c r="E49" s="4"/>
      <c r="F49" s="3"/>
      <c r="G49" s="3"/>
    </row>
    <row r="50" spans="1:7" ht="21" customHeight="1" x14ac:dyDescent="0.25">
      <c r="A50" s="52" t="s">
        <v>78</v>
      </c>
      <c r="B50" s="52"/>
      <c r="C50" s="52"/>
      <c r="D50" s="52"/>
      <c r="E50" s="52"/>
      <c r="F50" s="52"/>
      <c r="G50" s="52"/>
    </row>
    <row r="51" spans="1:7" ht="41.25" customHeight="1" x14ac:dyDescent="0.25">
      <c r="A51" s="11" t="s">
        <v>100</v>
      </c>
      <c r="B51" s="3" t="s">
        <v>79</v>
      </c>
      <c r="C51" s="3"/>
      <c r="D51" s="3">
        <v>51</v>
      </c>
      <c r="E51" s="3" t="s">
        <v>80</v>
      </c>
      <c r="F51" s="3" t="s">
        <v>438</v>
      </c>
      <c r="G51" s="3" t="s">
        <v>113</v>
      </c>
    </row>
    <row r="52" spans="1:7" s="10" customFormat="1" ht="37.5" customHeight="1" x14ac:dyDescent="0.25">
      <c r="A52" s="12" t="s">
        <v>102</v>
      </c>
      <c r="B52" s="18" t="s">
        <v>1545</v>
      </c>
      <c r="C52" s="18"/>
      <c r="D52" s="18">
        <v>5.82</v>
      </c>
      <c r="E52" s="18" t="s">
        <v>1028</v>
      </c>
      <c r="F52" s="18" t="s">
        <v>82</v>
      </c>
      <c r="G52" s="18" t="s">
        <v>1023</v>
      </c>
    </row>
    <row r="53" spans="1:7" ht="49.5" customHeight="1" x14ac:dyDescent="0.25">
      <c r="A53" s="11" t="s">
        <v>103</v>
      </c>
      <c r="B53" s="3" t="s">
        <v>83</v>
      </c>
      <c r="C53" s="3"/>
      <c r="D53" s="3">
        <v>100.37</v>
      </c>
      <c r="E53" s="3" t="s">
        <v>1029</v>
      </c>
      <c r="F53" s="3" t="s">
        <v>82</v>
      </c>
      <c r="G53" s="3" t="s">
        <v>1024</v>
      </c>
    </row>
    <row r="54" spans="1:7" ht="58.5" customHeight="1" x14ac:dyDescent="0.25">
      <c r="A54" s="11" t="s">
        <v>104</v>
      </c>
      <c r="B54" s="3" t="s">
        <v>84</v>
      </c>
      <c r="C54" s="3"/>
      <c r="D54" s="3">
        <v>406</v>
      </c>
      <c r="E54" s="3" t="s">
        <v>85</v>
      </c>
      <c r="F54" s="3" t="s">
        <v>439</v>
      </c>
      <c r="G54" s="3" t="s">
        <v>114</v>
      </c>
    </row>
    <row r="55" spans="1:7" ht="58.5" customHeight="1" x14ac:dyDescent="0.25">
      <c r="A55" s="11" t="s">
        <v>105</v>
      </c>
      <c r="B55" s="3" t="s">
        <v>86</v>
      </c>
      <c r="C55" s="3"/>
      <c r="D55" s="3">
        <v>39.200000000000003</v>
      </c>
      <c r="E55" s="3" t="s">
        <v>75</v>
      </c>
      <c r="F55" s="3" t="s">
        <v>87</v>
      </c>
      <c r="G55" s="3" t="s">
        <v>1025</v>
      </c>
    </row>
    <row r="56" spans="1:7" ht="32.25" customHeight="1" x14ac:dyDescent="0.25">
      <c r="A56" s="11" t="s">
        <v>106</v>
      </c>
      <c r="B56" s="3" t="s">
        <v>88</v>
      </c>
      <c r="C56" s="3"/>
      <c r="D56" s="3">
        <v>86.5</v>
      </c>
      <c r="E56" s="3" t="s">
        <v>96</v>
      </c>
      <c r="F56" s="3" t="s">
        <v>107</v>
      </c>
      <c r="G56" s="3" t="s">
        <v>89</v>
      </c>
    </row>
    <row r="57" spans="1:7" ht="54" x14ac:dyDescent="0.25">
      <c r="A57" s="44" t="s">
        <v>68</v>
      </c>
      <c r="B57" s="7" t="s">
        <v>90</v>
      </c>
      <c r="C57" s="4"/>
      <c r="D57" s="4">
        <f>SUM(D51:D56)</f>
        <v>688.8900000000001</v>
      </c>
      <c r="E57" s="4"/>
      <c r="F57" s="4"/>
      <c r="G57" s="4"/>
    </row>
    <row r="58" spans="1:7" ht="47.25" customHeight="1" x14ac:dyDescent="0.25">
      <c r="A58" s="44" t="s">
        <v>91</v>
      </c>
      <c r="B58" s="7" t="s">
        <v>92</v>
      </c>
      <c r="C58" s="4"/>
      <c r="D58" s="4">
        <f>SUM(D57+D49+D46+D43+D29+D12+D7)</f>
        <v>43081.083700000003</v>
      </c>
      <c r="E58" s="4"/>
      <c r="F58" s="4"/>
      <c r="G58" s="4"/>
    </row>
    <row r="59" spans="1:7" ht="18.75" customHeight="1" x14ac:dyDescent="0.25">
      <c r="A59" s="48" t="s">
        <v>129</v>
      </c>
      <c r="B59" s="49"/>
      <c r="C59" s="49"/>
      <c r="D59" s="49"/>
      <c r="E59" s="49"/>
      <c r="F59" s="49"/>
      <c r="G59" s="50"/>
    </row>
    <row r="60" spans="1:7" ht="24.75" customHeight="1" x14ac:dyDescent="0.25">
      <c r="A60" s="48" t="s">
        <v>4</v>
      </c>
      <c r="B60" s="49"/>
      <c r="C60" s="49"/>
      <c r="D60" s="49"/>
      <c r="E60" s="49"/>
      <c r="F60" s="49"/>
      <c r="G60" s="50"/>
    </row>
    <row r="61" spans="1:7" ht="84" customHeight="1" x14ac:dyDescent="0.25">
      <c r="A61" s="11" t="s">
        <v>100</v>
      </c>
      <c r="B61" s="18" t="s">
        <v>130</v>
      </c>
      <c r="C61" s="3"/>
      <c r="D61" s="3">
        <v>5562.5</v>
      </c>
      <c r="E61" s="3" t="s">
        <v>133</v>
      </c>
      <c r="F61" s="3" t="s">
        <v>1030</v>
      </c>
      <c r="G61" s="3" t="s">
        <v>131</v>
      </c>
    </row>
    <row r="62" spans="1:7" ht="68.25" customHeight="1" x14ac:dyDescent="0.25">
      <c r="A62" s="44" t="s">
        <v>27</v>
      </c>
      <c r="B62" s="7" t="s">
        <v>132</v>
      </c>
      <c r="C62" s="5"/>
      <c r="D62" s="4">
        <f>SUM(D61)</f>
        <v>5562.5</v>
      </c>
      <c r="E62" s="4"/>
      <c r="F62" s="4"/>
      <c r="G62" s="4"/>
    </row>
    <row r="63" spans="1:7" x14ac:dyDescent="0.25">
      <c r="A63" s="48" t="s">
        <v>40</v>
      </c>
      <c r="B63" s="49"/>
      <c r="C63" s="49"/>
      <c r="D63" s="49"/>
      <c r="E63" s="49"/>
      <c r="F63" s="49"/>
      <c r="G63" s="50"/>
    </row>
    <row r="64" spans="1:7" ht="20.25" customHeight="1" x14ac:dyDescent="0.25">
      <c r="A64" s="3"/>
      <c r="B64" s="3"/>
      <c r="C64" s="5" t="s">
        <v>134</v>
      </c>
      <c r="D64" s="3"/>
      <c r="E64" s="3"/>
      <c r="F64" s="3"/>
      <c r="G64" s="3"/>
    </row>
    <row r="65" spans="1:7" ht="42.75" customHeight="1" x14ac:dyDescent="0.25">
      <c r="A65" s="11" t="s">
        <v>100</v>
      </c>
      <c r="B65" s="3" t="s">
        <v>135</v>
      </c>
      <c r="C65" s="3"/>
      <c r="D65" s="3">
        <v>2</v>
      </c>
      <c r="E65" s="3" t="s">
        <v>1608</v>
      </c>
      <c r="F65" s="3" t="s">
        <v>416</v>
      </c>
      <c r="G65" s="3" t="s">
        <v>420</v>
      </c>
    </row>
    <row r="66" spans="1:7" ht="31.5" customHeight="1" x14ac:dyDescent="0.25">
      <c r="A66" s="11" t="s">
        <v>102</v>
      </c>
      <c r="B66" s="3" t="s">
        <v>136</v>
      </c>
      <c r="C66" s="3"/>
      <c r="D66" s="3">
        <v>1.5</v>
      </c>
      <c r="E66" s="3" t="s">
        <v>545</v>
      </c>
      <c r="F66" s="3" t="s">
        <v>416</v>
      </c>
      <c r="G66" s="3" t="s">
        <v>420</v>
      </c>
    </row>
    <row r="67" spans="1:7" ht="31.5" customHeight="1" x14ac:dyDescent="0.25">
      <c r="A67" s="11" t="s">
        <v>103</v>
      </c>
      <c r="B67" s="3" t="s">
        <v>137</v>
      </c>
      <c r="C67" s="3"/>
      <c r="D67" s="3">
        <v>0.3</v>
      </c>
      <c r="E67" s="3" t="s">
        <v>544</v>
      </c>
      <c r="F67" s="3" t="s">
        <v>417</v>
      </c>
      <c r="G67" s="3" t="s">
        <v>420</v>
      </c>
    </row>
    <row r="68" spans="1:7" ht="31.5" customHeight="1" x14ac:dyDescent="0.25">
      <c r="A68" s="11" t="s">
        <v>104</v>
      </c>
      <c r="B68" s="3" t="s">
        <v>138</v>
      </c>
      <c r="C68" s="3"/>
      <c r="D68" s="3">
        <v>1.5</v>
      </c>
      <c r="E68" s="3" t="s">
        <v>475</v>
      </c>
      <c r="F68" s="3" t="s">
        <v>440</v>
      </c>
      <c r="G68" s="3" t="s">
        <v>420</v>
      </c>
    </row>
    <row r="69" spans="1:7" ht="38.25" x14ac:dyDescent="0.25">
      <c r="A69" s="11" t="s">
        <v>105</v>
      </c>
      <c r="B69" s="3" t="s">
        <v>139</v>
      </c>
      <c r="C69" s="3"/>
      <c r="D69" s="3">
        <v>8.8000000000000007</v>
      </c>
      <c r="E69" s="3" t="s">
        <v>140</v>
      </c>
      <c r="F69" s="3" t="s">
        <v>441</v>
      </c>
      <c r="G69" s="3" t="s">
        <v>419</v>
      </c>
    </row>
    <row r="70" spans="1:7" ht="33" customHeight="1" x14ac:dyDescent="0.25">
      <c r="A70" s="11" t="s">
        <v>106</v>
      </c>
      <c r="B70" s="3" t="s">
        <v>141</v>
      </c>
      <c r="C70" s="3"/>
      <c r="D70" s="3">
        <v>1</v>
      </c>
      <c r="E70" s="3" t="s">
        <v>142</v>
      </c>
      <c r="F70" s="3" t="s">
        <v>418</v>
      </c>
      <c r="G70" s="3" t="s">
        <v>420</v>
      </c>
    </row>
    <row r="71" spans="1:7" ht="38.25" x14ac:dyDescent="0.25">
      <c r="A71" s="11" t="s">
        <v>1433</v>
      </c>
      <c r="B71" s="3" t="s">
        <v>143</v>
      </c>
      <c r="C71" s="3"/>
      <c r="D71" s="3">
        <v>12</v>
      </c>
      <c r="E71" s="3" t="s">
        <v>546</v>
      </c>
      <c r="F71" s="3" t="s">
        <v>107</v>
      </c>
      <c r="G71" s="3" t="s">
        <v>420</v>
      </c>
    </row>
    <row r="72" spans="1:7" ht="25.5" x14ac:dyDescent="0.25">
      <c r="A72" s="11" t="s">
        <v>1434</v>
      </c>
      <c r="B72" s="3" t="s">
        <v>144</v>
      </c>
      <c r="C72" s="3"/>
      <c r="D72" s="3">
        <v>1</v>
      </c>
      <c r="E72" s="3" t="s">
        <v>145</v>
      </c>
      <c r="F72" s="3" t="s">
        <v>418</v>
      </c>
      <c r="G72" s="3" t="s">
        <v>420</v>
      </c>
    </row>
    <row r="73" spans="1:7" ht="33.75" customHeight="1" x14ac:dyDescent="0.25">
      <c r="A73" s="11" t="s">
        <v>1435</v>
      </c>
      <c r="B73" s="3" t="s">
        <v>146</v>
      </c>
      <c r="C73" s="3"/>
      <c r="D73" s="3">
        <v>5</v>
      </c>
      <c r="E73" s="3" t="s">
        <v>547</v>
      </c>
      <c r="F73" s="3" t="s">
        <v>107</v>
      </c>
      <c r="G73" s="3" t="s">
        <v>420</v>
      </c>
    </row>
    <row r="74" spans="1:7" ht="30.75" customHeight="1" x14ac:dyDescent="0.25">
      <c r="A74" s="11" t="s">
        <v>1436</v>
      </c>
      <c r="B74" s="3" t="s">
        <v>147</v>
      </c>
      <c r="C74" s="3"/>
      <c r="D74" s="3">
        <v>10</v>
      </c>
      <c r="E74" s="3" t="s">
        <v>148</v>
      </c>
      <c r="F74" s="3" t="s">
        <v>442</v>
      </c>
      <c r="G74" s="3" t="s">
        <v>420</v>
      </c>
    </row>
    <row r="75" spans="1:7" ht="31.5" customHeight="1" x14ac:dyDescent="0.25">
      <c r="A75" s="11" t="s">
        <v>1437</v>
      </c>
      <c r="B75" s="3" t="s">
        <v>149</v>
      </c>
      <c r="C75" s="3"/>
      <c r="D75" s="3">
        <v>26.4</v>
      </c>
      <c r="E75" s="3" t="s">
        <v>1631</v>
      </c>
      <c r="F75" s="3" t="s">
        <v>107</v>
      </c>
      <c r="G75" s="3" t="s">
        <v>421</v>
      </c>
    </row>
    <row r="76" spans="1:7" ht="27" customHeight="1" x14ac:dyDescent="0.25">
      <c r="A76" s="11" t="s">
        <v>1438</v>
      </c>
      <c r="B76" s="3" t="s">
        <v>151</v>
      </c>
      <c r="C76" s="3"/>
      <c r="D76" s="3">
        <v>18.3</v>
      </c>
      <c r="E76" s="3" t="s">
        <v>152</v>
      </c>
      <c r="F76" s="3" t="s">
        <v>443</v>
      </c>
      <c r="G76" s="3" t="s">
        <v>422</v>
      </c>
    </row>
    <row r="77" spans="1:7" ht="27" customHeight="1" x14ac:dyDescent="0.25">
      <c r="A77" s="11" t="s">
        <v>1439</v>
      </c>
      <c r="B77" s="3" t="s">
        <v>153</v>
      </c>
      <c r="C77" s="3"/>
      <c r="D77" s="3">
        <v>2</v>
      </c>
      <c r="E77" s="3" t="s">
        <v>1633</v>
      </c>
      <c r="F77" s="3" t="s">
        <v>107</v>
      </c>
      <c r="G77" s="3" t="s">
        <v>420</v>
      </c>
    </row>
    <row r="78" spans="1:7" ht="38.25" x14ac:dyDescent="0.25">
      <c r="A78" s="11" t="s">
        <v>1440</v>
      </c>
      <c r="B78" s="3" t="s">
        <v>154</v>
      </c>
      <c r="C78" s="3"/>
      <c r="D78" s="3">
        <v>9654.36</v>
      </c>
      <c r="E78" s="3" t="s">
        <v>155</v>
      </c>
      <c r="F78" s="3" t="s">
        <v>444</v>
      </c>
      <c r="G78" s="3" t="s">
        <v>548</v>
      </c>
    </row>
    <row r="79" spans="1:7" ht="36.75" customHeight="1" x14ac:dyDescent="0.25">
      <c r="A79" s="11" t="s">
        <v>1441</v>
      </c>
      <c r="B79" s="3" t="s">
        <v>156</v>
      </c>
      <c r="C79" s="3"/>
      <c r="D79" s="3">
        <v>1.6</v>
      </c>
      <c r="E79" s="3" t="s">
        <v>157</v>
      </c>
      <c r="F79" s="3" t="s">
        <v>555</v>
      </c>
      <c r="G79" s="3" t="s">
        <v>420</v>
      </c>
    </row>
    <row r="80" spans="1:7" ht="42" customHeight="1" x14ac:dyDescent="0.25">
      <c r="A80" s="11" t="s">
        <v>1442</v>
      </c>
      <c r="B80" s="3" t="s">
        <v>1543</v>
      </c>
      <c r="C80" s="3"/>
      <c r="D80" s="3">
        <v>21</v>
      </c>
      <c r="E80" s="3" t="s">
        <v>476</v>
      </c>
      <c r="F80" s="3" t="s">
        <v>555</v>
      </c>
      <c r="G80" s="3" t="s">
        <v>420</v>
      </c>
    </row>
    <row r="81" spans="1:7" ht="38.25" x14ac:dyDescent="0.25">
      <c r="A81" s="11" t="s">
        <v>1443</v>
      </c>
      <c r="B81" s="3" t="s">
        <v>158</v>
      </c>
      <c r="C81" s="3"/>
      <c r="D81" s="3">
        <v>2</v>
      </c>
      <c r="E81" s="3" t="s">
        <v>425</v>
      </c>
      <c r="F81" s="3" t="s">
        <v>445</v>
      </c>
      <c r="G81" s="3" t="s">
        <v>420</v>
      </c>
    </row>
    <row r="82" spans="1:7" ht="33.75" customHeight="1" x14ac:dyDescent="0.25">
      <c r="A82" s="11" t="s">
        <v>1444</v>
      </c>
      <c r="B82" s="3" t="s">
        <v>1594</v>
      </c>
      <c r="C82" s="3"/>
      <c r="D82" s="3">
        <v>1.5</v>
      </c>
      <c r="E82" s="3" t="s">
        <v>426</v>
      </c>
      <c r="F82" s="3" t="s">
        <v>445</v>
      </c>
      <c r="G82" s="3" t="s">
        <v>486</v>
      </c>
    </row>
    <row r="83" spans="1:7" ht="38.25" x14ac:dyDescent="0.25">
      <c r="A83" s="11" t="s">
        <v>1445</v>
      </c>
      <c r="B83" s="3" t="s">
        <v>1429</v>
      </c>
      <c r="C83" s="3"/>
      <c r="D83" s="3">
        <v>3.5</v>
      </c>
      <c r="E83" s="3" t="s">
        <v>427</v>
      </c>
      <c r="F83" s="3" t="s">
        <v>446</v>
      </c>
      <c r="G83" s="3" t="s">
        <v>159</v>
      </c>
    </row>
    <row r="84" spans="1:7" s="10" customFormat="1" ht="25.5" x14ac:dyDescent="0.25">
      <c r="A84" s="12" t="s">
        <v>1446</v>
      </c>
      <c r="B84" s="18" t="s">
        <v>1539</v>
      </c>
      <c r="C84" s="18"/>
      <c r="D84" s="18">
        <v>0.5</v>
      </c>
      <c r="E84" s="18" t="s">
        <v>424</v>
      </c>
      <c r="F84" s="18" t="s">
        <v>423</v>
      </c>
      <c r="G84" s="18" t="s">
        <v>159</v>
      </c>
    </row>
    <row r="85" spans="1:7" ht="32.25" customHeight="1" x14ac:dyDescent="0.25">
      <c r="A85" s="11" t="s">
        <v>1447</v>
      </c>
      <c r="B85" s="3" t="s">
        <v>1428</v>
      </c>
      <c r="C85" s="3"/>
      <c r="D85" s="3">
        <v>0.05</v>
      </c>
      <c r="E85" s="3" t="s">
        <v>428</v>
      </c>
      <c r="F85" s="3" t="s">
        <v>445</v>
      </c>
      <c r="G85" s="3" t="s">
        <v>497</v>
      </c>
    </row>
    <row r="86" spans="1:7" ht="30" customHeight="1" x14ac:dyDescent="0.25">
      <c r="A86" s="11" t="s">
        <v>1448</v>
      </c>
      <c r="B86" s="18" t="s">
        <v>160</v>
      </c>
      <c r="C86" s="3"/>
      <c r="D86" s="3">
        <v>1</v>
      </c>
      <c r="E86" s="3" t="s">
        <v>428</v>
      </c>
      <c r="F86" s="3" t="s">
        <v>445</v>
      </c>
      <c r="G86" s="3" t="s">
        <v>497</v>
      </c>
    </row>
    <row r="87" spans="1:7" ht="57.75" customHeight="1" x14ac:dyDescent="0.25">
      <c r="A87" s="11" t="s">
        <v>1449</v>
      </c>
      <c r="B87" s="18" t="s">
        <v>161</v>
      </c>
      <c r="C87" s="3"/>
      <c r="D87" s="3">
        <v>21</v>
      </c>
      <c r="E87" s="3" t="s">
        <v>1592</v>
      </c>
      <c r="F87" s="3" t="s">
        <v>1593</v>
      </c>
      <c r="G87" s="3" t="s">
        <v>420</v>
      </c>
    </row>
    <row r="88" spans="1:7" ht="38.25" x14ac:dyDescent="0.25">
      <c r="A88" s="11" t="s">
        <v>1450</v>
      </c>
      <c r="B88" s="18" t="s">
        <v>549</v>
      </c>
      <c r="C88" s="3"/>
      <c r="D88" s="3">
        <v>3</v>
      </c>
      <c r="E88" s="3" t="s">
        <v>429</v>
      </c>
      <c r="F88" s="3" t="s">
        <v>445</v>
      </c>
      <c r="G88" s="3" t="s">
        <v>162</v>
      </c>
    </row>
    <row r="89" spans="1:7" ht="32.25" customHeight="1" x14ac:dyDescent="0.25">
      <c r="A89" s="11" t="s">
        <v>1451</v>
      </c>
      <c r="B89" s="18" t="s">
        <v>163</v>
      </c>
      <c r="C89" s="3"/>
      <c r="D89" s="3">
        <v>1</v>
      </c>
      <c r="E89" s="3" t="s">
        <v>430</v>
      </c>
      <c r="F89" s="3" t="s">
        <v>418</v>
      </c>
      <c r="G89" s="3" t="s">
        <v>420</v>
      </c>
    </row>
    <row r="90" spans="1:7" ht="38.25" x14ac:dyDescent="0.25">
      <c r="A90" s="11" t="s">
        <v>1452</v>
      </c>
      <c r="B90" s="18" t="s">
        <v>550</v>
      </c>
      <c r="C90" s="3"/>
      <c r="D90" s="3">
        <v>2</v>
      </c>
      <c r="E90" s="3" t="s">
        <v>431</v>
      </c>
      <c r="F90" s="3" t="s">
        <v>447</v>
      </c>
      <c r="G90" s="3" t="s">
        <v>485</v>
      </c>
    </row>
    <row r="91" spans="1:7" ht="48" customHeight="1" x14ac:dyDescent="0.25">
      <c r="A91" s="11" t="s">
        <v>1453</v>
      </c>
      <c r="B91" s="18" t="s">
        <v>164</v>
      </c>
      <c r="C91" s="3"/>
      <c r="D91" s="3">
        <v>2</v>
      </c>
      <c r="E91" s="3" t="s">
        <v>477</v>
      </c>
      <c r="F91" s="3" t="s">
        <v>432</v>
      </c>
      <c r="G91" s="3" t="s">
        <v>486</v>
      </c>
    </row>
    <row r="92" spans="1:7" ht="55.5" customHeight="1" x14ac:dyDescent="0.25">
      <c r="A92" s="11" t="s">
        <v>1454</v>
      </c>
      <c r="B92" s="18" t="s">
        <v>551</v>
      </c>
      <c r="C92" s="3"/>
      <c r="D92" s="3">
        <v>4.5</v>
      </c>
      <c r="E92" s="3" t="s">
        <v>478</v>
      </c>
      <c r="F92" s="3" t="s">
        <v>433</v>
      </c>
      <c r="G92" s="3" t="s">
        <v>485</v>
      </c>
    </row>
    <row r="93" spans="1:7" ht="57.75" customHeight="1" x14ac:dyDescent="0.25">
      <c r="A93" s="11" t="s">
        <v>1455</v>
      </c>
      <c r="B93" s="18" t="s">
        <v>165</v>
      </c>
      <c r="C93" s="3"/>
      <c r="D93" s="3">
        <v>0.5</v>
      </c>
      <c r="E93" s="3" t="s">
        <v>552</v>
      </c>
      <c r="F93" s="3" t="s">
        <v>1617</v>
      </c>
      <c r="G93" s="3" t="s">
        <v>420</v>
      </c>
    </row>
    <row r="94" spans="1:7" ht="38.25" x14ac:dyDescent="0.25">
      <c r="A94" s="11" t="s">
        <v>1456</v>
      </c>
      <c r="B94" s="18" t="s">
        <v>166</v>
      </c>
      <c r="C94" s="3"/>
      <c r="D94" s="3">
        <v>8.1999999999999993</v>
      </c>
      <c r="E94" s="3" t="s">
        <v>479</v>
      </c>
      <c r="F94" s="3" t="s">
        <v>448</v>
      </c>
      <c r="G94" s="3" t="s">
        <v>167</v>
      </c>
    </row>
    <row r="95" spans="1:7" ht="25.5" x14ac:dyDescent="0.25">
      <c r="A95" s="11" t="s">
        <v>1457</v>
      </c>
      <c r="B95" s="18" t="s">
        <v>168</v>
      </c>
      <c r="C95" s="3"/>
      <c r="D95" s="3">
        <v>30.5</v>
      </c>
      <c r="E95" s="3" t="s">
        <v>169</v>
      </c>
      <c r="F95" s="3" t="s">
        <v>448</v>
      </c>
      <c r="G95" s="3" t="s">
        <v>487</v>
      </c>
    </row>
    <row r="96" spans="1:7" ht="27" customHeight="1" x14ac:dyDescent="0.25">
      <c r="A96" s="11" t="s">
        <v>1458</v>
      </c>
      <c r="B96" s="18" t="s">
        <v>170</v>
      </c>
      <c r="C96" s="3"/>
      <c r="D96" s="3">
        <v>48</v>
      </c>
      <c r="E96" s="3" t="s">
        <v>169</v>
      </c>
      <c r="F96" s="3" t="s">
        <v>171</v>
      </c>
      <c r="G96" s="3" t="s">
        <v>488</v>
      </c>
    </row>
    <row r="97" spans="1:7" ht="27.75" customHeight="1" x14ac:dyDescent="0.25">
      <c r="A97" s="11" t="s">
        <v>1459</v>
      </c>
      <c r="B97" s="18" t="s">
        <v>172</v>
      </c>
      <c r="C97" s="3"/>
      <c r="D97" s="3">
        <v>27.2</v>
      </c>
      <c r="E97" s="3" t="s">
        <v>169</v>
      </c>
      <c r="F97" s="3" t="s">
        <v>171</v>
      </c>
      <c r="G97" s="3" t="s">
        <v>489</v>
      </c>
    </row>
    <row r="98" spans="1:7" ht="30.75" customHeight="1" x14ac:dyDescent="0.25">
      <c r="A98" s="11" t="s">
        <v>1460</v>
      </c>
      <c r="B98" s="18" t="s">
        <v>173</v>
      </c>
      <c r="C98" s="3"/>
      <c r="D98" s="3">
        <v>1</v>
      </c>
      <c r="E98" s="3" t="s">
        <v>480</v>
      </c>
      <c r="F98" s="3" t="s">
        <v>416</v>
      </c>
      <c r="G98" s="3" t="s">
        <v>174</v>
      </c>
    </row>
    <row r="99" spans="1:7" ht="30" customHeight="1" x14ac:dyDescent="0.25">
      <c r="A99" s="11" t="s">
        <v>1461</v>
      </c>
      <c r="B99" s="18" t="s">
        <v>175</v>
      </c>
      <c r="C99" s="3"/>
      <c r="D99" s="3">
        <v>1.8</v>
      </c>
      <c r="E99" s="3" t="s">
        <v>1634</v>
      </c>
      <c r="F99" s="3" t="s">
        <v>1031</v>
      </c>
      <c r="G99" s="3" t="s">
        <v>420</v>
      </c>
    </row>
    <row r="100" spans="1:7" ht="56.25" customHeight="1" x14ac:dyDescent="0.25">
      <c r="A100" s="11" t="s">
        <v>1462</v>
      </c>
      <c r="B100" s="18" t="s">
        <v>176</v>
      </c>
      <c r="C100" s="3"/>
      <c r="D100" s="3">
        <v>4.5</v>
      </c>
      <c r="E100" s="3" t="s">
        <v>481</v>
      </c>
      <c r="F100" s="3" t="s">
        <v>449</v>
      </c>
      <c r="G100" s="3" t="s">
        <v>490</v>
      </c>
    </row>
    <row r="101" spans="1:7" ht="38.25" x14ac:dyDescent="0.25">
      <c r="A101" s="11" t="s">
        <v>1463</v>
      </c>
      <c r="B101" s="18" t="s">
        <v>178</v>
      </c>
      <c r="C101" s="3"/>
      <c r="D101" s="3">
        <v>5</v>
      </c>
      <c r="E101" s="3" t="s">
        <v>482</v>
      </c>
      <c r="F101" s="3" t="s">
        <v>179</v>
      </c>
      <c r="G101" s="3" t="s">
        <v>491</v>
      </c>
    </row>
    <row r="102" spans="1:7" ht="42" customHeight="1" x14ac:dyDescent="0.25">
      <c r="A102" s="11" t="s">
        <v>1464</v>
      </c>
      <c r="B102" s="18" t="s">
        <v>180</v>
      </c>
      <c r="C102" s="3"/>
      <c r="D102" s="3">
        <v>3.5</v>
      </c>
      <c r="E102" s="3" t="s">
        <v>181</v>
      </c>
      <c r="F102" s="3" t="s">
        <v>182</v>
      </c>
      <c r="G102" s="3" t="s">
        <v>420</v>
      </c>
    </row>
    <row r="103" spans="1:7" ht="38.25" x14ac:dyDescent="0.25">
      <c r="A103" s="11" t="s">
        <v>1465</v>
      </c>
      <c r="B103" s="18" t="s">
        <v>183</v>
      </c>
      <c r="C103" s="3"/>
      <c r="D103" s="3">
        <v>91.4</v>
      </c>
      <c r="E103" s="3" t="s">
        <v>483</v>
      </c>
      <c r="F103" s="3" t="s">
        <v>450</v>
      </c>
      <c r="G103" s="3" t="s">
        <v>492</v>
      </c>
    </row>
    <row r="104" spans="1:7" ht="38.25" x14ac:dyDescent="0.25">
      <c r="A104" s="11" t="s">
        <v>1466</v>
      </c>
      <c r="B104" s="3" t="s">
        <v>553</v>
      </c>
      <c r="C104" s="3"/>
      <c r="D104" s="3">
        <v>14.2</v>
      </c>
      <c r="E104" s="3" t="s">
        <v>484</v>
      </c>
      <c r="F104" s="3" t="s">
        <v>450</v>
      </c>
      <c r="G104" s="3" t="s">
        <v>184</v>
      </c>
    </row>
    <row r="105" spans="1:7" ht="38.25" x14ac:dyDescent="0.25">
      <c r="A105" s="11" t="s">
        <v>1467</v>
      </c>
      <c r="B105" s="3" t="s">
        <v>554</v>
      </c>
      <c r="C105" s="3"/>
      <c r="D105" s="3">
        <v>91.3</v>
      </c>
      <c r="E105" s="3" t="s">
        <v>484</v>
      </c>
      <c r="F105" s="3" t="s">
        <v>450</v>
      </c>
      <c r="G105" s="3" t="s">
        <v>184</v>
      </c>
    </row>
    <row r="106" spans="1:7" ht="30" customHeight="1" x14ac:dyDescent="0.25">
      <c r="A106" s="11" t="s">
        <v>1468</v>
      </c>
      <c r="B106" s="3" t="s">
        <v>185</v>
      </c>
      <c r="C106" s="3"/>
      <c r="D106" s="3">
        <v>16.3</v>
      </c>
      <c r="E106" s="3" t="s">
        <v>1635</v>
      </c>
      <c r="F106" s="3" t="s">
        <v>417</v>
      </c>
      <c r="G106" s="3" t="s">
        <v>420</v>
      </c>
    </row>
    <row r="107" spans="1:7" ht="54.75" customHeight="1" x14ac:dyDescent="0.25">
      <c r="A107" s="11" t="s">
        <v>1469</v>
      </c>
      <c r="B107" s="3" t="s">
        <v>186</v>
      </c>
      <c r="C107" s="3"/>
      <c r="D107" s="3">
        <v>25</v>
      </c>
      <c r="E107" s="3" t="s">
        <v>755</v>
      </c>
      <c r="F107" s="3" t="s">
        <v>451</v>
      </c>
      <c r="G107" s="3" t="s">
        <v>420</v>
      </c>
    </row>
    <row r="108" spans="1:7" ht="25.5" x14ac:dyDescent="0.25">
      <c r="A108" s="11" t="s">
        <v>1470</v>
      </c>
      <c r="B108" s="3" t="s">
        <v>187</v>
      </c>
      <c r="C108" s="3"/>
      <c r="D108" s="3">
        <v>0.5</v>
      </c>
      <c r="E108" s="3" t="s">
        <v>1636</v>
      </c>
      <c r="F108" s="3" t="s">
        <v>417</v>
      </c>
      <c r="G108" s="3" t="s">
        <v>422</v>
      </c>
    </row>
    <row r="109" spans="1:7" ht="38.25" x14ac:dyDescent="0.25">
      <c r="A109" s="11" t="s">
        <v>1471</v>
      </c>
      <c r="B109" s="3" t="s">
        <v>556</v>
      </c>
      <c r="C109" s="3"/>
      <c r="D109" s="3">
        <v>2</v>
      </c>
      <c r="E109" s="3" t="s">
        <v>1637</v>
      </c>
      <c r="F109" s="3" t="s">
        <v>555</v>
      </c>
      <c r="G109" s="3" t="s">
        <v>421</v>
      </c>
    </row>
    <row r="110" spans="1:7" ht="38.25" x14ac:dyDescent="0.25">
      <c r="A110" s="11" t="s">
        <v>1472</v>
      </c>
      <c r="B110" s="3" t="s">
        <v>188</v>
      </c>
      <c r="C110" s="3"/>
      <c r="D110" s="3">
        <v>1.5</v>
      </c>
      <c r="E110" s="3" t="s">
        <v>1638</v>
      </c>
      <c r="F110" s="3" t="s">
        <v>555</v>
      </c>
      <c r="G110" s="3" t="s">
        <v>486</v>
      </c>
    </row>
    <row r="111" spans="1:7" ht="25.5" x14ac:dyDescent="0.25">
      <c r="A111" s="11" t="s">
        <v>1473</v>
      </c>
      <c r="B111" s="3" t="s">
        <v>189</v>
      </c>
      <c r="C111" s="3"/>
      <c r="D111" s="3">
        <v>81</v>
      </c>
      <c r="E111" s="3" t="s">
        <v>1639</v>
      </c>
      <c r="F111" s="3" t="s">
        <v>555</v>
      </c>
      <c r="G111" s="3" t="s">
        <v>420</v>
      </c>
    </row>
    <row r="112" spans="1:7" ht="38.25" x14ac:dyDescent="0.25">
      <c r="A112" s="11" t="s">
        <v>1474</v>
      </c>
      <c r="B112" s="3" t="s">
        <v>190</v>
      </c>
      <c r="C112" s="3"/>
      <c r="D112" s="3">
        <v>2</v>
      </c>
      <c r="E112" s="3" t="s">
        <v>557</v>
      </c>
      <c r="F112" s="3" t="s">
        <v>452</v>
      </c>
      <c r="G112" s="3" t="s">
        <v>177</v>
      </c>
    </row>
    <row r="113" spans="1:7" ht="25.5" x14ac:dyDescent="0.25">
      <c r="A113" s="11" t="s">
        <v>1475</v>
      </c>
      <c r="B113" s="3" t="s">
        <v>191</v>
      </c>
      <c r="C113" s="3"/>
      <c r="D113" s="3">
        <v>0.2</v>
      </c>
      <c r="E113" s="3" t="s">
        <v>1640</v>
      </c>
      <c r="F113" s="3" t="s">
        <v>1430</v>
      </c>
      <c r="G113" s="3" t="s">
        <v>420</v>
      </c>
    </row>
    <row r="114" spans="1:7" ht="25.5" x14ac:dyDescent="0.25">
      <c r="A114" s="11" t="s">
        <v>1476</v>
      </c>
      <c r="B114" s="3" t="s">
        <v>192</v>
      </c>
      <c r="C114" s="3"/>
      <c r="D114" s="3">
        <v>0.1</v>
      </c>
      <c r="E114" s="3" t="s">
        <v>1641</v>
      </c>
      <c r="F114" s="3" t="s">
        <v>1430</v>
      </c>
      <c r="G114" s="3" t="s">
        <v>150</v>
      </c>
    </row>
    <row r="115" spans="1:7" ht="25.5" x14ac:dyDescent="0.25">
      <c r="A115" s="11" t="s">
        <v>1477</v>
      </c>
      <c r="B115" s="3" t="s">
        <v>193</v>
      </c>
      <c r="C115" s="3"/>
      <c r="D115" s="3">
        <v>4.5</v>
      </c>
      <c r="E115" s="3" t="s">
        <v>1642</v>
      </c>
      <c r="F115" s="3" t="s">
        <v>1430</v>
      </c>
      <c r="G115" s="3" t="s">
        <v>162</v>
      </c>
    </row>
    <row r="116" spans="1:7" ht="42.75" customHeight="1" x14ac:dyDescent="0.25">
      <c r="A116" s="11" t="s">
        <v>1478</v>
      </c>
      <c r="B116" s="3" t="s">
        <v>194</v>
      </c>
      <c r="C116" s="3"/>
      <c r="D116" s="3">
        <v>55</v>
      </c>
      <c r="E116" s="3" t="s">
        <v>1643</v>
      </c>
      <c r="F116" s="3" t="s">
        <v>555</v>
      </c>
      <c r="G116" s="3" t="s">
        <v>420</v>
      </c>
    </row>
    <row r="117" spans="1:7" ht="57" customHeight="1" x14ac:dyDescent="0.25">
      <c r="A117" s="11" t="s">
        <v>1479</v>
      </c>
      <c r="B117" s="3" t="s">
        <v>195</v>
      </c>
      <c r="C117" s="3"/>
      <c r="D117" s="3">
        <v>2</v>
      </c>
      <c r="E117" s="3" t="s">
        <v>1644</v>
      </c>
      <c r="F117" s="3" t="s">
        <v>558</v>
      </c>
      <c r="G117" s="3" t="s">
        <v>496</v>
      </c>
    </row>
    <row r="118" spans="1:7" ht="51" x14ac:dyDescent="0.25">
      <c r="A118" s="11" t="s">
        <v>1480</v>
      </c>
      <c r="B118" s="3" t="s">
        <v>197</v>
      </c>
      <c r="C118" s="3"/>
      <c r="D118" s="3">
        <v>14</v>
      </c>
      <c r="E118" s="3" t="s">
        <v>1645</v>
      </c>
      <c r="F118" s="3" t="s">
        <v>107</v>
      </c>
      <c r="G118" s="3" t="s">
        <v>198</v>
      </c>
    </row>
    <row r="119" spans="1:7" ht="25.5" x14ac:dyDescent="0.25">
      <c r="A119" s="11" t="s">
        <v>1481</v>
      </c>
      <c r="B119" s="3" t="s">
        <v>199</v>
      </c>
      <c r="C119" s="3"/>
      <c r="D119" s="3">
        <v>2</v>
      </c>
      <c r="E119" s="3" t="s">
        <v>559</v>
      </c>
      <c r="F119" s="3" t="s">
        <v>558</v>
      </c>
      <c r="G119" s="3" t="s">
        <v>490</v>
      </c>
    </row>
    <row r="120" spans="1:7" ht="57" customHeight="1" x14ac:dyDescent="0.25">
      <c r="A120" s="11" t="s">
        <v>1482</v>
      </c>
      <c r="B120" s="3" t="s">
        <v>200</v>
      </c>
      <c r="C120" s="3"/>
      <c r="D120" s="3">
        <v>20</v>
      </c>
      <c r="E120" s="3" t="s">
        <v>560</v>
      </c>
      <c r="F120" s="3" t="s">
        <v>437</v>
      </c>
      <c r="G120" s="3" t="s">
        <v>490</v>
      </c>
    </row>
    <row r="121" spans="1:7" ht="36" customHeight="1" x14ac:dyDescent="0.25">
      <c r="A121" s="11">
        <v>57</v>
      </c>
      <c r="B121" s="3" t="s">
        <v>201</v>
      </c>
      <c r="C121" s="3"/>
      <c r="D121" s="3">
        <v>4</v>
      </c>
      <c r="E121" s="3" t="s">
        <v>1625</v>
      </c>
      <c r="F121" s="3" t="s">
        <v>1430</v>
      </c>
      <c r="G121" s="3" t="s">
        <v>503</v>
      </c>
    </row>
    <row r="122" spans="1:7" ht="33.75" customHeight="1" x14ac:dyDescent="0.25">
      <c r="A122" s="11">
        <v>58</v>
      </c>
      <c r="B122" s="3" t="s">
        <v>202</v>
      </c>
      <c r="C122" s="3"/>
      <c r="D122" s="3">
        <v>2.5</v>
      </c>
      <c r="E122" s="3" t="s">
        <v>1626</v>
      </c>
      <c r="F122" s="3" t="s">
        <v>1430</v>
      </c>
      <c r="G122" s="3" t="s">
        <v>503</v>
      </c>
    </row>
    <row r="123" spans="1:7" ht="39.75" customHeight="1" x14ac:dyDescent="0.25">
      <c r="A123" s="11">
        <v>59</v>
      </c>
      <c r="B123" s="3" t="s">
        <v>203</v>
      </c>
      <c r="C123" s="3"/>
      <c r="D123" s="3">
        <v>10</v>
      </c>
      <c r="E123" s="3" t="s">
        <v>1627</v>
      </c>
      <c r="F123" s="3" t="s">
        <v>1430</v>
      </c>
      <c r="G123" s="3" t="s">
        <v>498</v>
      </c>
    </row>
    <row r="124" spans="1:7" ht="39.75" customHeight="1" x14ac:dyDescent="0.25">
      <c r="A124" s="11">
        <v>60</v>
      </c>
      <c r="B124" s="3" t="s">
        <v>204</v>
      </c>
      <c r="C124" s="3"/>
      <c r="D124" s="3">
        <v>1.5</v>
      </c>
      <c r="E124" s="3" t="s">
        <v>1628</v>
      </c>
      <c r="F124" s="3" t="s">
        <v>1430</v>
      </c>
      <c r="G124" s="3" t="s">
        <v>508</v>
      </c>
    </row>
    <row r="125" spans="1:7" ht="51" x14ac:dyDescent="0.25">
      <c r="A125" s="11">
        <v>61</v>
      </c>
      <c r="B125" s="3" t="s">
        <v>205</v>
      </c>
      <c r="C125" s="3"/>
      <c r="D125" s="3">
        <v>30.160900000000002</v>
      </c>
      <c r="E125" s="3" t="s">
        <v>561</v>
      </c>
      <c r="F125" s="3" t="s">
        <v>562</v>
      </c>
      <c r="G125" s="3" t="s">
        <v>504</v>
      </c>
    </row>
    <row r="126" spans="1:7" ht="102" x14ac:dyDescent="0.25">
      <c r="A126" s="11">
        <v>62</v>
      </c>
      <c r="B126" s="3" t="s">
        <v>206</v>
      </c>
      <c r="C126" s="3"/>
      <c r="D126" s="3">
        <v>15.8</v>
      </c>
      <c r="E126" s="3" t="s">
        <v>1630</v>
      </c>
      <c r="F126" s="3" t="s">
        <v>563</v>
      </c>
      <c r="G126" s="3" t="s">
        <v>505</v>
      </c>
    </row>
    <row r="127" spans="1:7" ht="51" x14ac:dyDescent="0.25">
      <c r="A127" s="11">
        <v>63</v>
      </c>
      <c r="B127" s="3" t="s">
        <v>207</v>
      </c>
      <c r="C127" s="3"/>
      <c r="D127" s="3">
        <v>18.600000000000001</v>
      </c>
      <c r="E127" s="3" t="s">
        <v>564</v>
      </c>
      <c r="F127" s="3" t="s">
        <v>453</v>
      </c>
      <c r="G127" s="3" t="s">
        <v>506</v>
      </c>
    </row>
    <row r="128" spans="1:7" ht="38.25" x14ac:dyDescent="0.25">
      <c r="A128" s="11">
        <v>64</v>
      </c>
      <c r="B128" s="3" t="s">
        <v>208</v>
      </c>
      <c r="C128" s="3"/>
      <c r="D128" s="3">
        <v>15</v>
      </c>
      <c r="E128" s="3" t="s">
        <v>209</v>
      </c>
      <c r="F128" s="3" t="s">
        <v>454</v>
      </c>
      <c r="G128" s="3" t="s">
        <v>507</v>
      </c>
    </row>
    <row r="129" spans="1:7" x14ac:dyDescent="0.25">
      <c r="A129" s="45">
        <v>64</v>
      </c>
      <c r="B129" s="6" t="s">
        <v>42</v>
      </c>
      <c r="C129" s="3"/>
      <c r="D129" s="5">
        <v>10459.570900000001</v>
      </c>
      <c r="E129" s="3"/>
      <c r="F129" s="3"/>
      <c r="G129" s="3"/>
    </row>
    <row r="130" spans="1:7" x14ac:dyDescent="0.25">
      <c r="A130" s="11"/>
      <c r="B130" s="7"/>
      <c r="C130" s="5" t="s">
        <v>210</v>
      </c>
      <c r="D130" s="4"/>
      <c r="E130" s="3"/>
      <c r="F130" s="3"/>
      <c r="G130" s="3"/>
    </row>
    <row r="131" spans="1:7" ht="51" x14ac:dyDescent="0.25">
      <c r="A131" s="11">
        <v>1</v>
      </c>
      <c r="B131" s="3" t="s">
        <v>211</v>
      </c>
      <c r="C131" s="5"/>
      <c r="D131" s="3">
        <v>41.5</v>
      </c>
      <c r="E131" s="3" t="s">
        <v>565</v>
      </c>
      <c r="F131" s="3" t="s">
        <v>455</v>
      </c>
      <c r="G131" s="3" t="s">
        <v>492</v>
      </c>
    </row>
    <row r="132" spans="1:7" ht="25.5" x14ac:dyDescent="0.25">
      <c r="A132" s="11" t="s">
        <v>102</v>
      </c>
      <c r="B132" s="3" t="s">
        <v>212</v>
      </c>
      <c r="C132" s="3"/>
      <c r="D132" s="3">
        <v>91.7</v>
      </c>
      <c r="E132" s="3" t="s">
        <v>566</v>
      </c>
      <c r="F132" s="3" t="s">
        <v>213</v>
      </c>
      <c r="G132" s="3" t="s">
        <v>420</v>
      </c>
    </row>
    <row r="133" spans="1:7" ht="38.25" x14ac:dyDescent="0.25">
      <c r="A133" s="11" t="s">
        <v>103</v>
      </c>
      <c r="B133" s="3" t="s">
        <v>214</v>
      </c>
      <c r="C133" s="3"/>
      <c r="D133" s="3">
        <v>28.4</v>
      </c>
      <c r="E133" s="3" t="s">
        <v>568</v>
      </c>
      <c r="F133" s="3" t="s">
        <v>567</v>
      </c>
      <c r="G133" s="3" t="s">
        <v>420</v>
      </c>
    </row>
    <row r="134" spans="1:7" ht="51" x14ac:dyDescent="0.25">
      <c r="A134" s="11" t="s">
        <v>104</v>
      </c>
      <c r="B134" s="3" t="s">
        <v>215</v>
      </c>
      <c r="C134" s="3"/>
      <c r="D134" s="3">
        <v>159.69999999999999</v>
      </c>
      <c r="E134" s="3" t="s">
        <v>569</v>
      </c>
      <c r="F134" s="3" t="s">
        <v>456</v>
      </c>
      <c r="G134" s="3" t="s">
        <v>570</v>
      </c>
    </row>
    <row r="135" spans="1:7" ht="63.75" x14ac:dyDescent="0.25">
      <c r="A135" s="11" t="s">
        <v>105</v>
      </c>
      <c r="B135" s="3" t="s">
        <v>216</v>
      </c>
      <c r="C135" s="3"/>
      <c r="D135" s="3">
        <v>37.799999999999997</v>
      </c>
      <c r="E135" s="3" t="s">
        <v>572</v>
      </c>
      <c r="F135" s="3" t="s">
        <v>571</v>
      </c>
      <c r="G135" s="3" t="s">
        <v>488</v>
      </c>
    </row>
    <row r="136" spans="1:7" ht="51" x14ac:dyDescent="0.25">
      <c r="A136" s="11" t="s">
        <v>106</v>
      </c>
      <c r="B136" s="3" t="s">
        <v>217</v>
      </c>
      <c r="C136" s="3"/>
      <c r="D136" s="3">
        <v>19.2</v>
      </c>
      <c r="E136" s="3" t="s">
        <v>573</v>
      </c>
      <c r="F136" s="3" t="s">
        <v>455</v>
      </c>
      <c r="G136" s="3" t="s">
        <v>499</v>
      </c>
    </row>
    <row r="137" spans="1:7" ht="38.25" x14ac:dyDescent="0.25">
      <c r="A137" s="11" t="s">
        <v>1433</v>
      </c>
      <c r="B137" s="3" t="s">
        <v>219</v>
      </c>
      <c r="C137" s="3"/>
      <c r="D137" s="3">
        <v>600</v>
      </c>
      <c r="E137" s="3" t="s">
        <v>574</v>
      </c>
      <c r="F137" s="3" t="s">
        <v>52</v>
      </c>
      <c r="G137" s="3" t="s">
        <v>420</v>
      </c>
    </row>
    <row r="138" spans="1:7" ht="38.25" x14ac:dyDescent="0.25">
      <c r="A138" s="11" t="s">
        <v>1434</v>
      </c>
      <c r="B138" s="3" t="s">
        <v>220</v>
      </c>
      <c r="C138" s="3"/>
      <c r="D138" s="3">
        <v>200</v>
      </c>
      <c r="E138" s="3" t="s">
        <v>579</v>
      </c>
      <c r="F138" s="3" t="s">
        <v>457</v>
      </c>
      <c r="G138" s="3" t="s">
        <v>420</v>
      </c>
    </row>
    <row r="139" spans="1:7" ht="38.25" x14ac:dyDescent="0.25">
      <c r="A139" s="11" t="s">
        <v>1435</v>
      </c>
      <c r="B139" s="3" t="s">
        <v>221</v>
      </c>
      <c r="C139" s="3"/>
      <c r="D139" s="3">
        <v>130</v>
      </c>
      <c r="E139" s="3" t="s">
        <v>575</v>
      </c>
      <c r="F139" s="3" t="s">
        <v>576</v>
      </c>
      <c r="G139" s="3" t="s">
        <v>420</v>
      </c>
    </row>
    <row r="140" spans="1:7" ht="38.25" x14ac:dyDescent="0.25">
      <c r="A140" s="11" t="s">
        <v>1436</v>
      </c>
      <c r="B140" s="3" t="s">
        <v>222</v>
      </c>
      <c r="C140" s="3"/>
      <c r="D140" s="3">
        <v>52.4</v>
      </c>
      <c r="E140" s="3" t="s">
        <v>578</v>
      </c>
      <c r="F140" s="3" t="s">
        <v>457</v>
      </c>
      <c r="G140" s="3" t="s">
        <v>500</v>
      </c>
    </row>
    <row r="141" spans="1:7" ht="38.25" x14ac:dyDescent="0.25">
      <c r="A141" s="35" t="s">
        <v>223</v>
      </c>
      <c r="B141" s="3" t="s">
        <v>224</v>
      </c>
      <c r="C141" s="3"/>
      <c r="D141" s="3">
        <v>31.3</v>
      </c>
      <c r="E141" s="3" t="s">
        <v>577</v>
      </c>
      <c r="F141" s="3" t="s">
        <v>457</v>
      </c>
      <c r="G141" s="3" t="s">
        <v>501</v>
      </c>
    </row>
    <row r="142" spans="1:7" ht="38.25" x14ac:dyDescent="0.25">
      <c r="A142" s="11" t="s">
        <v>225</v>
      </c>
      <c r="B142" s="3" t="s">
        <v>226</v>
      </c>
      <c r="C142" s="3"/>
      <c r="D142" s="3">
        <v>13</v>
      </c>
      <c r="E142" s="3" t="s">
        <v>580</v>
      </c>
      <c r="F142" s="3" t="s">
        <v>458</v>
      </c>
      <c r="G142" s="3" t="s">
        <v>492</v>
      </c>
    </row>
    <row r="143" spans="1:7" ht="38.25" x14ac:dyDescent="0.25">
      <c r="A143" s="11" t="s">
        <v>227</v>
      </c>
      <c r="B143" s="3" t="s">
        <v>228</v>
      </c>
      <c r="C143" s="3"/>
      <c r="D143" s="3">
        <v>29.4</v>
      </c>
      <c r="E143" s="3" t="s">
        <v>229</v>
      </c>
      <c r="F143" s="3" t="s">
        <v>438</v>
      </c>
      <c r="G143" s="3" t="s">
        <v>492</v>
      </c>
    </row>
    <row r="144" spans="1:7" ht="38.25" x14ac:dyDescent="0.25">
      <c r="A144" s="11" t="s">
        <v>230</v>
      </c>
      <c r="B144" s="3" t="s">
        <v>161</v>
      </c>
      <c r="C144" s="3"/>
      <c r="D144" s="3">
        <v>2.5</v>
      </c>
      <c r="E144" s="3" t="s">
        <v>583</v>
      </c>
      <c r="F144" s="3" t="s">
        <v>458</v>
      </c>
      <c r="G144" s="3" t="s">
        <v>502</v>
      </c>
    </row>
    <row r="145" spans="1:7" ht="38.25" x14ac:dyDescent="0.25">
      <c r="A145" s="11" t="s">
        <v>1441</v>
      </c>
      <c r="B145" s="3" t="s">
        <v>231</v>
      </c>
      <c r="C145" s="3"/>
      <c r="D145" s="3">
        <v>19</v>
      </c>
      <c r="E145" s="3" t="s">
        <v>581</v>
      </c>
      <c r="F145" s="3" t="s">
        <v>438</v>
      </c>
      <c r="G145" s="3" t="s">
        <v>485</v>
      </c>
    </row>
    <row r="146" spans="1:7" ht="38.25" x14ac:dyDescent="0.25">
      <c r="A146" s="11" t="s">
        <v>1442</v>
      </c>
      <c r="B146" s="3" t="s">
        <v>232</v>
      </c>
      <c r="C146" s="3"/>
      <c r="D146" s="3">
        <v>3</v>
      </c>
      <c r="E146" s="3" t="s">
        <v>582</v>
      </c>
      <c r="F146" s="3" t="s">
        <v>459</v>
      </c>
      <c r="G146" s="3" t="s">
        <v>509</v>
      </c>
    </row>
    <row r="147" spans="1:7" s="10" customFormat="1" ht="34.5" customHeight="1" x14ac:dyDescent="0.25">
      <c r="A147" s="12" t="s">
        <v>1443</v>
      </c>
      <c r="B147" s="3" t="s">
        <v>233</v>
      </c>
      <c r="C147" s="3"/>
      <c r="D147" s="3">
        <v>8.4</v>
      </c>
      <c r="E147" s="18" t="s">
        <v>234</v>
      </c>
      <c r="F147" s="18" t="s">
        <v>418</v>
      </c>
      <c r="G147" s="18" t="s">
        <v>493</v>
      </c>
    </row>
    <row r="148" spans="1:7" ht="38.25" x14ac:dyDescent="0.25">
      <c r="A148" s="11" t="s">
        <v>1444</v>
      </c>
      <c r="B148" s="3" t="s">
        <v>586</v>
      </c>
      <c r="C148" s="3"/>
      <c r="D148" s="3">
        <v>21.4</v>
      </c>
      <c r="E148" s="3" t="s">
        <v>581</v>
      </c>
      <c r="F148" s="3" t="s">
        <v>438</v>
      </c>
      <c r="G148" s="3" t="s">
        <v>510</v>
      </c>
    </row>
    <row r="149" spans="1:7" ht="57" customHeight="1" x14ac:dyDescent="0.25">
      <c r="A149" s="11" t="s">
        <v>1445</v>
      </c>
      <c r="B149" s="3" t="s">
        <v>584</v>
      </c>
      <c r="C149" s="3"/>
      <c r="D149" s="3">
        <v>10.7</v>
      </c>
      <c r="E149" s="3" t="s">
        <v>585</v>
      </c>
      <c r="F149" s="3" t="s">
        <v>235</v>
      </c>
      <c r="G149" s="3" t="s">
        <v>162</v>
      </c>
    </row>
    <row r="150" spans="1:7" ht="36" customHeight="1" x14ac:dyDescent="0.25">
      <c r="A150" s="11" t="s">
        <v>1446</v>
      </c>
      <c r="B150" s="3" t="s">
        <v>236</v>
      </c>
      <c r="C150" s="3"/>
      <c r="D150" s="3">
        <v>5.4</v>
      </c>
      <c r="E150" s="3" t="s">
        <v>237</v>
      </c>
      <c r="F150" s="18" t="s">
        <v>418</v>
      </c>
      <c r="G150" s="3" t="s">
        <v>420</v>
      </c>
    </row>
    <row r="151" spans="1:7" ht="38.25" x14ac:dyDescent="0.25">
      <c r="A151" s="11" t="s">
        <v>1447</v>
      </c>
      <c r="B151" s="3" t="s">
        <v>238</v>
      </c>
      <c r="C151" s="3"/>
      <c r="D151" s="3">
        <v>7.8</v>
      </c>
      <c r="E151" s="3" t="s">
        <v>587</v>
      </c>
      <c r="F151" s="3" t="s">
        <v>239</v>
      </c>
      <c r="G151" s="3" t="s">
        <v>485</v>
      </c>
    </row>
    <row r="152" spans="1:7" ht="38.25" x14ac:dyDescent="0.25">
      <c r="A152" s="11" t="s">
        <v>1448</v>
      </c>
      <c r="B152" s="3" t="s">
        <v>240</v>
      </c>
      <c r="C152" s="3"/>
      <c r="D152" s="3">
        <v>1.4</v>
      </c>
      <c r="E152" s="3" t="s">
        <v>589</v>
      </c>
      <c r="F152" s="3" t="s">
        <v>460</v>
      </c>
      <c r="G152" s="3" t="s">
        <v>485</v>
      </c>
    </row>
    <row r="153" spans="1:7" ht="38.25" x14ac:dyDescent="0.25">
      <c r="A153" s="11" t="s">
        <v>1449</v>
      </c>
      <c r="B153" s="3" t="s">
        <v>588</v>
      </c>
      <c r="C153" s="3"/>
      <c r="D153" s="3">
        <v>0.9</v>
      </c>
      <c r="E153" s="3" t="s">
        <v>590</v>
      </c>
      <c r="F153" s="3" t="s">
        <v>458</v>
      </c>
      <c r="G153" s="3" t="s">
        <v>485</v>
      </c>
    </row>
    <row r="154" spans="1:7" ht="38.25" x14ac:dyDescent="0.25">
      <c r="A154" s="11" t="s">
        <v>1450</v>
      </c>
      <c r="B154" s="3" t="s">
        <v>241</v>
      </c>
      <c r="C154" s="3"/>
      <c r="D154" s="3">
        <v>6.9</v>
      </c>
      <c r="E154" s="3" t="s">
        <v>594</v>
      </c>
      <c r="F154" s="3" t="s">
        <v>459</v>
      </c>
      <c r="G154" s="3" t="s">
        <v>420</v>
      </c>
    </row>
    <row r="155" spans="1:7" ht="44.25" customHeight="1" x14ac:dyDescent="0.25">
      <c r="A155" s="11" t="s">
        <v>1451</v>
      </c>
      <c r="B155" s="3" t="s">
        <v>591</v>
      </c>
      <c r="C155" s="3"/>
      <c r="D155" s="3">
        <v>22.2</v>
      </c>
      <c r="E155" s="3" t="s">
        <v>595</v>
      </c>
      <c r="F155" s="3" t="s">
        <v>438</v>
      </c>
      <c r="G155" s="3" t="s">
        <v>485</v>
      </c>
    </row>
    <row r="156" spans="1:7" ht="38.25" x14ac:dyDescent="0.25">
      <c r="A156" s="11" t="s">
        <v>1452</v>
      </c>
      <c r="B156" s="3" t="s">
        <v>592</v>
      </c>
      <c r="C156" s="3"/>
      <c r="D156" s="3">
        <v>1.4</v>
      </c>
      <c r="E156" s="3" t="s">
        <v>596</v>
      </c>
      <c r="F156" s="3" t="s">
        <v>459</v>
      </c>
      <c r="G156" s="3" t="s">
        <v>485</v>
      </c>
    </row>
    <row r="157" spans="1:7" ht="38.25" x14ac:dyDescent="0.25">
      <c r="A157" s="11" t="s">
        <v>1453</v>
      </c>
      <c r="B157" s="3" t="s">
        <v>593</v>
      </c>
      <c r="C157" s="3"/>
      <c r="D157" s="3">
        <v>40.200000000000003</v>
      </c>
      <c r="E157" s="3" t="s">
        <v>597</v>
      </c>
      <c r="F157" s="3" t="s">
        <v>242</v>
      </c>
      <c r="G157" s="3" t="s">
        <v>510</v>
      </c>
    </row>
    <row r="158" spans="1:7" ht="38.25" x14ac:dyDescent="0.25">
      <c r="A158" s="11" t="s">
        <v>1454</v>
      </c>
      <c r="B158" s="18" t="s">
        <v>243</v>
      </c>
      <c r="C158" s="3"/>
      <c r="D158" s="3">
        <v>77.900000000000006</v>
      </c>
      <c r="E158" s="3" t="s">
        <v>598</v>
      </c>
      <c r="F158" s="3" t="s">
        <v>459</v>
      </c>
      <c r="G158" s="3" t="s">
        <v>420</v>
      </c>
    </row>
    <row r="159" spans="1:7" ht="38.25" x14ac:dyDescent="0.25">
      <c r="A159" s="11" t="s">
        <v>1455</v>
      </c>
      <c r="B159" s="3" t="s">
        <v>606</v>
      </c>
      <c r="C159" s="3"/>
      <c r="D159" s="3">
        <v>5.0999999999999996</v>
      </c>
      <c r="E159" s="3" t="s">
        <v>599</v>
      </c>
      <c r="F159" s="3" t="s">
        <v>438</v>
      </c>
      <c r="G159" s="3" t="s">
        <v>485</v>
      </c>
    </row>
    <row r="160" spans="1:7" ht="38.25" x14ac:dyDescent="0.25">
      <c r="A160" s="11" t="s">
        <v>1456</v>
      </c>
      <c r="B160" s="3" t="s">
        <v>244</v>
      </c>
      <c r="C160" s="3"/>
      <c r="D160" s="3">
        <v>31.8</v>
      </c>
      <c r="E160" s="3" t="s">
        <v>600</v>
      </c>
      <c r="F160" s="3" t="s">
        <v>438</v>
      </c>
      <c r="G160" s="3" t="s">
        <v>420</v>
      </c>
    </row>
    <row r="161" spans="1:7" ht="38.25" x14ac:dyDescent="0.25">
      <c r="A161" s="11" t="s">
        <v>1457</v>
      </c>
      <c r="B161" s="3" t="s">
        <v>245</v>
      </c>
      <c r="C161" s="3"/>
      <c r="D161" s="3">
        <v>0.3</v>
      </c>
      <c r="E161" s="3" t="s">
        <v>601</v>
      </c>
      <c r="F161" s="3" t="s">
        <v>438</v>
      </c>
      <c r="G161" s="3" t="s">
        <v>486</v>
      </c>
    </row>
    <row r="162" spans="1:7" ht="38.25" x14ac:dyDescent="0.25">
      <c r="A162" s="11" t="s">
        <v>1458</v>
      </c>
      <c r="B162" s="3" t="s">
        <v>246</v>
      </c>
      <c r="C162" s="3"/>
      <c r="D162" s="3">
        <v>6.9</v>
      </c>
      <c r="E162" s="3" t="s">
        <v>602</v>
      </c>
      <c r="F162" s="3" t="s">
        <v>247</v>
      </c>
      <c r="G162" s="3" t="s">
        <v>420</v>
      </c>
    </row>
    <row r="163" spans="1:7" ht="42" customHeight="1" x14ac:dyDescent="0.25">
      <c r="A163" s="11" t="s">
        <v>1459</v>
      </c>
      <c r="B163" s="18" t="s">
        <v>603</v>
      </c>
      <c r="C163" s="3"/>
      <c r="D163" s="3">
        <v>50.1</v>
      </c>
      <c r="E163" s="3" t="s">
        <v>604</v>
      </c>
      <c r="F163" s="3" t="s">
        <v>438</v>
      </c>
      <c r="G163" s="3" t="s">
        <v>420</v>
      </c>
    </row>
    <row r="164" spans="1:7" ht="27" customHeight="1" x14ac:dyDescent="0.25">
      <c r="A164" s="11" t="s">
        <v>1460</v>
      </c>
      <c r="B164" s="18" t="s">
        <v>248</v>
      </c>
      <c r="C164" s="3"/>
      <c r="D164" s="3">
        <v>3.8</v>
      </c>
      <c r="E164" s="3" t="s">
        <v>605</v>
      </c>
      <c r="F164" s="3" t="s">
        <v>458</v>
      </c>
      <c r="G164" s="3" t="s">
        <v>511</v>
      </c>
    </row>
    <row r="165" spans="1:7" ht="38.25" x14ac:dyDescent="0.25">
      <c r="A165" s="11" t="s">
        <v>1461</v>
      </c>
      <c r="B165" s="3" t="s">
        <v>249</v>
      </c>
      <c r="C165" s="3"/>
      <c r="D165" s="3">
        <v>22</v>
      </c>
      <c r="E165" s="3" t="s">
        <v>607</v>
      </c>
      <c r="F165" s="3" t="s">
        <v>438</v>
      </c>
      <c r="G165" s="3" t="s">
        <v>420</v>
      </c>
    </row>
    <row r="166" spans="1:7" ht="42" customHeight="1" x14ac:dyDescent="0.25">
      <c r="A166" s="11" t="s">
        <v>1462</v>
      </c>
      <c r="B166" s="3" t="s">
        <v>250</v>
      </c>
      <c r="C166" s="3"/>
      <c r="D166" s="3">
        <v>0.9</v>
      </c>
      <c r="E166" s="3" t="s">
        <v>608</v>
      </c>
      <c r="F166" s="3" t="s">
        <v>438</v>
      </c>
      <c r="G166" s="3" t="s">
        <v>251</v>
      </c>
    </row>
    <row r="167" spans="1:7" ht="38.25" x14ac:dyDescent="0.25">
      <c r="A167" s="11" t="s">
        <v>1463</v>
      </c>
      <c r="B167" s="3" t="s">
        <v>252</v>
      </c>
      <c r="C167" s="3"/>
      <c r="D167" s="3">
        <v>7</v>
      </c>
      <c r="E167" s="3" t="s">
        <v>609</v>
      </c>
      <c r="F167" s="3" t="s">
        <v>459</v>
      </c>
      <c r="G167" s="3" t="s">
        <v>420</v>
      </c>
    </row>
    <row r="168" spans="1:7" ht="30" customHeight="1" x14ac:dyDescent="0.25">
      <c r="A168" s="11" t="s">
        <v>1464</v>
      </c>
      <c r="B168" s="3" t="s">
        <v>253</v>
      </c>
      <c r="C168" s="3"/>
      <c r="D168" s="3">
        <v>12</v>
      </c>
      <c r="E168" s="3" t="s">
        <v>610</v>
      </c>
      <c r="F168" s="18" t="s">
        <v>418</v>
      </c>
      <c r="G168" s="3" t="s">
        <v>420</v>
      </c>
    </row>
    <row r="169" spans="1:7" ht="38.25" x14ac:dyDescent="0.25">
      <c r="A169" s="11" t="s">
        <v>1465</v>
      </c>
      <c r="B169" s="3" t="s">
        <v>254</v>
      </c>
      <c r="C169" s="3"/>
      <c r="D169" s="3">
        <v>1.5</v>
      </c>
      <c r="E169" s="3" t="s">
        <v>611</v>
      </c>
      <c r="F169" s="3" t="s">
        <v>438</v>
      </c>
      <c r="G169" s="3" t="s">
        <v>251</v>
      </c>
    </row>
    <row r="170" spans="1:7" ht="38.25" x14ac:dyDescent="0.25">
      <c r="A170" s="11" t="s">
        <v>1466</v>
      </c>
      <c r="B170" s="3" t="s">
        <v>255</v>
      </c>
      <c r="C170" s="3"/>
      <c r="D170" s="3">
        <v>3.5</v>
      </c>
      <c r="E170" s="3" t="s">
        <v>611</v>
      </c>
      <c r="F170" s="3" t="s">
        <v>438</v>
      </c>
      <c r="G170" s="3" t="s">
        <v>251</v>
      </c>
    </row>
    <row r="171" spans="1:7" ht="38.25" x14ac:dyDescent="0.25">
      <c r="A171" s="11" t="s">
        <v>1467</v>
      </c>
      <c r="B171" s="3" t="s">
        <v>256</v>
      </c>
      <c r="C171" s="3"/>
      <c r="D171" s="3">
        <v>7</v>
      </c>
      <c r="E171" s="3" t="s">
        <v>614</v>
      </c>
      <c r="F171" s="3" t="s">
        <v>458</v>
      </c>
      <c r="G171" s="3" t="s">
        <v>420</v>
      </c>
    </row>
    <row r="172" spans="1:7" ht="38.25" x14ac:dyDescent="0.25">
      <c r="A172" s="11" t="s">
        <v>1468</v>
      </c>
      <c r="B172" s="3" t="s">
        <v>257</v>
      </c>
      <c r="C172" s="3"/>
      <c r="D172" s="3">
        <v>5.2</v>
      </c>
      <c r="E172" s="3" t="s">
        <v>612</v>
      </c>
      <c r="F172" s="3" t="s">
        <v>613</v>
      </c>
      <c r="G172" s="3" t="s">
        <v>420</v>
      </c>
    </row>
    <row r="173" spans="1:7" ht="38.25" x14ac:dyDescent="0.25">
      <c r="A173" s="11" t="s">
        <v>1469</v>
      </c>
      <c r="B173" s="3" t="s">
        <v>258</v>
      </c>
      <c r="C173" s="3"/>
      <c r="D173" s="3">
        <v>15</v>
      </c>
      <c r="E173" s="3" t="s">
        <v>616</v>
      </c>
      <c r="F173" s="3" t="s">
        <v>458</v>
      </c>
      <c r="G173" s="3" t="s">
        <v>420</v>
      </c>
    </row>
    <row r="174" spans="1:7" ht="38.25" x14ac:dyDescent="0.25">
      <c r="A174" s="11" t="s">
        <v>1470</v>
      </c>
      <c r="B174" s="3" t="s">
        <v>259</v>
      </c>
      <c r="C174" s="3"/>
      <c r="D174" s="3">
        <v>20.8</v>
      </c>
      <c r="E174" s="3" t="s">
        <v>617</v>
      </c>
      <c r="F174" s="3" t="s">
        <v>459</v>
      </c>
      <c r="G174" s="3" t="s">
        <v>420</v>
      </c>
    </row>
    <row r="175" spans="1:7" ht="38.25" x14ac:dyDescent="0.25">
      <c r="A175" s="11" t="s">
        <v>1471</v>
      </c>
      <c r="B175" s="3" t="s">
        <v>260</v>
      </c>
      <c r="C175" s="3"/>
      <c r="D175" s="3">
        <v>50</v>
      </c>
      <c r="E175" s="3" t="s">
        <v>615</v>
      </c>
      <c r="F175" s="3" t="s">
        <v>461</v>
      </c>
      <c r="G175" s="3" t="s">
        <v>420</v>
      </c>
    </row>
    <row r="176" spans="1:7" ht="38.25" x14ac:dyDescent="0.25">
      <c r="A176" s="11" t="s">
        <v>1472</v>
      </c>
      <c r="B176" s="3" t="s">
        <v>261</v>
      </c>
      <c r="C176" s="3"/>
      <c r="D176" s="3">
        <v>24.9</v>
      </c>
      <c r="E176" s="3" t="s">
        <v>618</v>
      </c>
      <c r="F176" s="3" t="s">
        <v>459</v>
      </c>
      <c r="G176" s="3" t="s">
        <v>262</v>
      </c>
    </row>
    <row r="177" spans="1:7" ht="38.25" x14ac:dyDescent="0.25">
      <c r="A177" s="11" t="s">
        <v>1473</v>
      </c>
      <c r="B177" s="3" t="s">
        <v>263</v>
      </c>
      <c r="C177" s="3"/>
      <c r="D177" s="3">
        <v>1</v>
      </c>
      <c r="E177" s="3" t="s">
        <v>611</v>
      </c>
      <c r="F177" s="3" t="s">
        <v>438</v>
      </c>
      <c r="G177" s="3" t="s">
        <v>251</v>
      </c>
    </row>
    <row r="178" spans="1:7" ht="38.25" x14ac:dyDescent="0.25">
      <c r="A178" s="11" t="s">
        <v>1474</v>
      </c>
      <c r="B178" s="3" t="s">
        <v>264</v>
      </c>
      <c r="C178" s="3"/>
      <c r="D178" s="3">
        <v>2.1</v>
      </c>
      <c r="E178" s="3" t="s">
        <v>621</v>
      </c>
      <c r="F178" s="3" t="s">
        <v>438</v>
      </c>
      <c r="G178" s="3" t="s">
        <v>485</v>
      </c>
    </row>
    <row r="179" spans="1:7" ht="38.25" x14ac:dyDescent="0.25">
      <c r="A179" s="11" t="s">
        <v>1475</v>
      </c>
      <c r="B179" s="3" t="s">
        <v>265</v>
      </c>
      <c r="C179" s="3"/>
      <c r="D179" s="3">
        <v>3</v>
      </c>
      <c r="E179" s="3" t="s">
        <v>619</v>
      </c>
      <c r="F179" s="3" t="s">
        <v>438</v>
      </c>
      <c r="G179" s="3" t="s">
        <v>420</v>
      </c>
    </row>
    <row r="180" spans="1:7" ht="38.25" x14ac:dyDescent="0.25">
      <c r="A180" s="11" t="s">
        <v>1476</v>
      </c>
      <c r="B180" s="3" t="s">
        <v>266</v>
      </c>
      <c r="C180" s="3"/>
      <c r="D180" s="3">
        <v>4.5999999999999996</v>
      </c>
      <c r="E180" s="3" t="s">
        <v>620</v>
      </c>
      <c r="F180" s="3" t="s">
        <v>458</v>
      </c>
      <c r="G180" s="3" t="s">
        <v>512</v>
      </c>
    </row>
    <row r="181" spans="1:7" ht="38.25" x14ac:dyDescent="0.25">
      <c r="A181" s="12" t="s">
        <v>1477</v>
      </c>
      <c r="B181" s="18" t="s">
        <v>267</v>
      </c>
      <c r="C181" s="18"/>
      <c r="D181" s="18">
        <v>1.4</v>
      </c>
      <c r="E181" s="18" t="s">
        <v>622</v>
      </c>
      <c r="F181" s="18" t="s">
        <v>459</v>
      </c>
      <c r="G181" s="18" t="s">
        <v>513</v>
      </c>
    </row>
    <row r="182" spans="1:7" ht="38.25" x14ac:dyDescent="0.25">
      <c r="A182" s="12" t="s">
        <v>1478</v>
      </c>
      <c r="B182" s="18" t="s">
        <v>268</v>
      </c>
      <c r="C182" s="18"/>
      <c r="D182" s="18">
        <v>29</v>
      </c>
      <c r="E182" s="18" t="s">
        <v>623</v>
      </c>
      <c r="F182" s="18" t="s">
        <v>446</v>
      </c>
      <c r="G182" s="3" t="s">
        <v>420</v>
      </c>
    </row>
    <row r="183" spans="1:7" ht="38.25" x14ac:dyDescent="0.25">
      <c r="A183" s="12" t="s">
        <v>1479</v>
      </c>
      <c r="B183" s="18" t="s">
        <v>269</v>
      </c>
      <c r="C183" s="18"/>
      <c r="D183" s="18">
        <v>94</v>
      </c>
      <c r="E183" s="18" t="s">
        <v>624</v>
      </c>
      <c r="F183" s="18" t="s">
        <v>435</v>
      </c>
      <c r="G183" s="3" t="s">
        <v>420</v>
      </c>
    </row>
    <row r="184" spans="1:7" ht="25.5" x14ac:dyDescent="0.25">
      <c r="A184" s="12" t="s">
        <v>1480</v>
      </c>
      <c r="B184" s="18" t="s">
        <v>270</v>
      </c>
      <c r="C184" s="18"/>
      <c r="D184" s="18">
        <v>12.8</v>
      </c>
      <c r="E184" s="18" t="s">
        <v>625</v>
      </c>
      <c r="F184" s="18" t="s">
        <v>445</v>
      </c>
      <c r="G184" s="3" t="s">
        <v>420</v>
      </c>
    </row>
    <row r="185" spans="1:7" ht="25.5" x14ac:dyDescent="0.25">
      <c r="A185" s="12" t="s">
        <v>1481</v>
      </c>
      <c r="B185" s="18" t="s">
        <v>271</v>
      </c>
      <c r="C185" s="18"/>
      <c r="D185" s="18">
        <v>36</v>
      </c>
      <c r="E185" s="18" t="s">
        <v>626</v>
      </c>
      <c r="F185" s="18" t="s">
        <v>445</v>
      </c>
      <c r="G185" s="3" t="s">
        <v>420</v>
      </c>
    </row>
    <row r="186" spans="1:7" ht="25.5" x14ac:dyDescent="0.25">
      <c r="A186" s="12" t="s">
        <v>1482</v>
      </c>
      <c r="B186" s="18" t="s">
        <v>272</v>
      </c>
      <c r="C186" s="18"/>
      <c r="D186" s="18">
        <v>12.5</v>
      </c>
      <c r="E186" s="18" t="s">
        <v>625</v>
      </c>
      <c r="F186" s="18" t="s">
        <v>445</v>
      </c>
      <c r="G186" s="3" t="s">
        <v>420</v>
      </c>
    </row>
    <row r="187" spans="1:7" ht="38.25" x14ac:dyDescent="0.25">
      <c r="A187" s="12" t="s">
        <v>1483</v>
      </c>
      <c r="B187" s="18" t="s">
        <v>273</v>
      </c>
      <c r="C187" s="18"/>
      <c r="D187" s="18">
        <v>11</v>
      </c>
      <c r="E187" s="18" t="s">
        <v>627</v>
      </c>
      <c r="F187" s="18" t="s">
        <v>562</v>
      </c>
      <c r="G187" s="18" t="s">
        <v>514</v>
      </c>
    </row>
    <row r="188" spans="1:7" ht="38.25" x14ac:dyDescent="0.25">
      <c r="A188" s="12" t="s">
        <v>1484</v>
      </c>
      <c r="B188" s="18" t="s">
        <v>274</v>
      </c>
      <c r="C188" s="18"/>
      <c r="D188" s="18">
        <v>1.9</v>
      </c>
      <c r="E188" s="18" t="s">
        <v>628</v>
      </c>
      <c r="F188" s="18" t="s">
        <v>275</v>
      </c>
      <c r="G188" s="18" t="s">
        <v>515</v>
      </c>
    </row>
    <row r="189" spans="1:7" ht="54.75" customHeight="1" x14ac:dyDescent="0.25">
      <c r="A189" s="12" t="s">
        <v>1485</v>
      </c>
      <c r="B189" s="18" t="s">
        <v>276</v>
      </c>
      <c r="C189" s="18"/>
      <c r="D189" s="18">
        <v>39.299999999999997</v>
      </c>
      <c r="E189" s="18" t="s">
        <v>629</v>
      </c>
      <c r="F189" s="18" t="s">
        <v>453</v>
      </c>
      <c r="G189" s="18" t="s">
        <v>485</v>
      </c>
    </row>
    <row r="190" spans="1:7" ht="29.25" customHeight="1" x14ac:dyDescent="0.25">
      <c r="A190" s="12" t="s">
        <v>1486</v>
      </c>
      <c r="B190" s="18" t="s">
        <v>277</v>
      </c>
      <c r="C190" s="18"/>
      <c r="D190" s="18">
        <v>0.8</v>
      </c>
      <c r="E190" s="18" t="s">
        <v>630</v>
      </c>
      <c r="F190" s="18" t="s">
        <v>462</v>
      </c>
      <c r="G190" s="18" t="s">
        <v>278</v>
      </c>
    </row>
    <row r="191" spans="1:7" ht="28.5" customHeight="1" x14ac:dyDescent="0.25">
      <c r="A191" s="12" t="s">
        <v>1487</v>
      </c>
      <c r="B191" s="18" t="s">
        <v>279</v>
      </c>
      <c r="C191" s="18"/>
      <c r="D191" s="18">
        <v>1.1000000000000001</v>
      </c>
      <c r="E191" s="18" t="s">
        <v>631</v>
      </c>
      <c r="F191" s="18" t="s">
        <v>463</v>
      </c>
      <c r="G191" s="18" t="s">
        <v>278</v>
      </c>
    </row>
    <row r="192" spans="1:7" ht="38.25" x14ac:dyDescent="0.25">
      <c r="A192" s="12" t="s">
        <v>1488</v>
      </c>
      <c r="B192" s="18" t="s">
        <v>280</v>
      </c>
      <c r="C192" s="18"/>
      <c r="D192" s="18">
        <v>10.4</v>
      </c>
      <c r="E192" s="18" t="s">
        <v>632</v>
      </c>
      <c r="F192" s="18" t="s">
        <v>453</v>
      </c>
      <c r="G192" s="18" t="s">
        <v>485</v>
      </c>
    </row>
    <row r="193" spans="1:7" ht="42.75" customHeight="1" x14ac:dyDescent="0.25">
      <c r="A193" s="12" t="s">
        <v>1489</v>
      </c>
      <c r="B193" s="18" t="s">
        <v>1542</v>
      </c>
      <c r="C193" s="18"/>
      <c r="D193" s="18">
        <v>3.7</v>
      </c>
      <c r="E193" s="18" t="s">
        <v>633</v>
      </c>
      <c r="F193" s="18" t="s">
        <v>453</v>
      </c>
      <c r="G193" s="18" t="s">
        <v>251</v>
      </c>
    </row>
    <row r="194" spans="1:7" ht="56.25" customHeight="1" x14ac:dyDescent="0.25">
      <c r="A194" s="12" t="s">
        <v>1490</v>
      </c>
      <c r="B194" s="18" t="s">
        <v>634</v>
      </c>
      <c r="C194" s="18"/>
      <c r="D194" s="18">
        <v>0.1</v>
      </c>
      <c r="E194" s="18" t="s">
        <v>1595</v>
      </c>
      <c r="F194" s="18" t="s">
        <v>635</v>
      </c>
      <c r="G194" s="18" t="s">
        <v>486</v>
      </c>
    </row>
    <row r="195" spans="1:7" ht="40.5" customHeight="1" x14ac:dyDescent="0.25">
      <c r="A195" s="12" t="s">
        <v>1491</v>
      </c>
      <c r="B195" s="18" t="s">
        <v>281</v>
      </c>
      <c r="C195" s="18"/>
      <c r="D195" s="18">
        <v>3.2</v>
      </c>
      <c r="E195" s="18" t="s">
        <v>636</v>
      </c>
      <c r="F195" s="18" t="s">
        <v>436</v>
      </c>
      <c r="G195" s="3" t="s">
        <v>420</v>
      </c>
    </row>
    <row r="196" spans="1:7" ht="54.75" customHeight="1" x14ac:dyDescent="0.25">
      <c r="A196" s="12" t="s">
        <v>1492</v>
      </c>
      <c r="B196" s="18" t="s">
        <v>282</v>
      </c>
      <c r="C196" s="18"/>
      <c r="D196" s="18">
        <v>22.6</v>
      </c>
      <c r="E196" s="18" t="s">
        <v>637</v>
      </c>
      <c r="F196" s="18" t="s">
        <v>638</v>
      </c>
      <c r="G196" s="3" t="s">
        <v>420</v>
      </c>
    </row>
    <row r="197" spans="1:7" ht="25.5" x14ac:dyDescent="0.25">
      <c r="A197" s="12" t="s">
        <v>1493</v>
      </c>
      <c r="B197" s="18" t="s">
        <v>283</v>
      </c>
      <c r="C197" s="18"/>
      <c r="D197" s="18">
        <v>24.3</v>
      </c>
      <c r="E197" s="18" t="s">
        <v>639</v>
      </c>
      <c r="F197" s="18" t="s">
        <v>464</v>
      </c>
      <c r="G197" s="18" t="s">
        <v>516</v>
      </c>
    </row>
    <row r="198" spans="1:7" ht="25.5" x14ac:dyDescent="0.25">
      <c r="A198" s="12" t="s">
        <v>1494</v>
      </c>
      <c r="B198" s="18" t="s">
        <v>284</v>
      </c>
      <c r="C198" s="18"/>
      <c r="D198" s="18">
        <v>8.1999999999999993</v>
      </c>
      <c r="E198" s="18" t="s">
        <v>640</v>
      </c>
      <c r="F198" s="18" t="s">
        <v>465</v>
      </c>
      <c r="G198" s="3" t="s">
        <v>420</v>
      </c>
    </row>
    <row r="199" spans="1:7" ht="39.75" customHeight="1" x14ac:dyDescent="0.25">
      <c r="A199" s="12" t="s">
        <v>1495</v>
      </c>
      <c r="B199" s="18" t="s">
        <v>285</v>
      </c>
      <c r="C199" s="18"/>
      <c r="D199" s="18">
        <v>12.8</v>
      </c>
      <c r="E199" s="18" t="s">
        <v>641</v>
      </c>
      <c r="F199" s="18" t="s">
        <v>465</v>
      </c>
      <c r="G199" s="18" t="s">
        <v>517</v>
      </c>
    </row>
    <row r="200" spans="1:7" ht="38.25" x14ac:dyDescent="0.25">
      <c r="A200" s="12" t="s">
        <v>1496</v>
      </c>
      <c r="B200" s="18" t="s">
        <v>286</v>
      </c>
      <c r="C200" s="18"/>
      <c r="D200" s="18">
        <v>7</v>
      </c>
      <c r="E200" s="18" t="s">
        <v>1033</v>
      </c>
      <c r="F200" s="18" t="s">
        <v>464</v>
      </c>
      <c r="G200" s="3" t="s">
        <v>420</v>
      </c>
    </row>
    <row r="201" spans="1:7" ht="39.75" customHeight="1" x14ac:dyDescent="0.25">
      <c r="A201" s="12" t="s">
        <v>1497</v>
      </c>
      <c r="B201" s="18" t="s">
        <v>642</v>
      </c>
      <c r="C201" s="18"/>
      <c r="D201" s="18">
        <v>1.5</v>
      </c>
      <c r="E201" s="18" t="s">
        <v>643</v>
      </c>
      <c r="F201" s="18" t="s">
        <v>436</v>
      </c>
      <c r="G201" s="18" t="s">
        <v>486</v>
      </c>
    </row>
    <row r="202" spans="1:7" ht="27" customHeight="1" x14ac:dyDescent="0.25">
      <c r="A202" s="12" t="s">
        <v>1498</v>
      </c>
      <c r="B202" s="18" t="s">
        <v>287</v>
      </c>
      <c r="C202" s="18"/>
      <c r="D202" s="18">
        <v>1</v>
      </c>
      <c r="E202" s="18" t="s">
        <v>644</v>
      </c>
      <c r="F202" s="18" t="s">
        <v>436</v>
      </c>
      <c r="G202" s="3" t="s">
        <v>420</v>
      </c>
    </row>
    <row r="203" spans="1:7" ht="38.25" x14ac:dyDescent="0.25">
      <c r="A203" s="12" t="s">
        <v>1499</v>
      </c>
      <c r="B203" s="18" t="s">
        <v>288</v>
      </c>
      <c r="C203" s="18"/>
      <c r="D203" s="18">
        <v>11</v>
      </c>
      <c r="E203" s="18" t="s">
        <v>645</v>
      </c>
      <c r="F203" s="18" t="s">
        <v>436</v>
      </c>
      <c r="G203" s="18" t="s">
        <v>496</v>
      </c>
    </row>
    <row r="204" spans="1:7" ht="38.25" x14ac:dyDescent="0.25">
      <c r="A204" s="12" t="s">
        <v>1500</v>
      </c>
      <c r="B204" s="18" t="s">
        <v>289</v>
      </c>
      <c r="C204" s="18"/>
      <c r="D204" s="18">
        <v>26</v>
      </c>
      <c r="E204" s="18" t="s">
        <v>646</v>
      </c>
      <c r="F204" s="18" t="s">
        <v>290</v>
      </c>
      <c r="G204" s="3" t="s">
        <v>420</v>
      </c>
    </row>
    <row r="205" spans="1:7" ht="53.25" customHeight="1" x14ac:dyDescent="0.25">
      <c r="A205" s="12" t="s">
        <v>1501</v>
      </c>
      <c r="B205" s="18" t="s">
        <v>291</v>
      </c>
      <c r="C205" s="18"/>
      <c r="D205" s="18">
        <v>1.1000000000000001</v>
      </c>
      <c r="E205" s="18" t="s">
        <v>1589</v>
      </c>
      <c r="F205" s="18" t="s">
        <v>693</v>
      </c>
      <c r="G205" s="3" t="s">
        <v>420</v>
      </c>
    </row>
    <row r="206" spans="1:7" ht="25.5" x14ac:dyDescent="0.25">
      <c r="A206" s="12" t="s">
        <v>1502</v>
      </c>
      <c r="B206" s="18" t="s">
        <v>292</v>
      </c>
      <c r="C206" s="18"/>
      <c r="D206" s="18">
        <v>1</v>
      </c>
      <c r="E206" s="18" t="s">
        <v>651</v>
      </c>
      <c r="F206" s="18" t="s">
        <v>436</v>
      </c>
      <c r="G206" s="3" t="s">
        <v>420</v>
      </c>
    </row>
    <row r="207" spans="1:7" ht="19.5" customHeight="1" x14ac:dyDescent="0.25">
      <c r="A207" s="12" t="s">
        <v>1503</v>
      </c>
      <c r="B207" s="18" t="s">
        <v>293</v>
      </c>
      <c r="C207" s="18"/>
      <c r="D207" s="18">
        <v>3.9</v>
      </c>
      <c r="E207" s="18" t="s">
        <v>650</v>
      </c>
      <c r="F207" s="18" t="s">
        <v>465</v>
      </c>
      <c r="G207" s="3" t="s">
        <v>420</v>
      </c>
    </row>
    <row r="208" spans="1:7" ht="40.5" customHeight="1" x14ac:dyDescent="0.25">
      <c r="A208" s="12" t="s">
        <v>1504</v>
      </c>
      <c r="B208" s="18" t="s">
        <v>294</v>
      </c>
      <c r="C208" s="18"/>
      <c r="D208" s="18">
        <v>4.7</v>
      </c>
      <c r="E208" s="18" t="s">
        <v>647</v>
      </c>
      <c r="F208" s="18" t="s">
        <v>436</v>
      </c>
      <c r="G208" s="3" t="s">
        <v>420</v>
      </c>
    </row>
    <row r="209" spans="1:7" ht="38.25" x14ac:dyDescent="0.25">
      <c r="A209" s="12" t="s">
        <v>1505</v>
      </c>
      <c r="B209" s="18" t="s">
        <v>295</v>
      </c>
      <c r="C209" s="18"/>
      <c r="D209" s="18">
        <v>4.3</v>
      </c>
      <c r="E209" s="18" t="s">
        <v>648</v>
      </c>
      <c r="F209" s="18" t="s">
        <v>436</v>
      </c>
      <c r="G209" s="3" t="s">
        <v>420</v>
      </c>
    </row>
    <row r="210" spans="1:7" ht="38.25" x14ac:dyDescent="0.25">
      <c r="A210" s="12" t="s">
        <v>1506</v>
      </c>
      <c r="B210" s="18" t="s">
        <v>296</v>
      </c>
      <c r="C210" s="18"/>
      <c r="D210" s="18">
        <v>6.9</v>
      </c>
      <c r="E210" s="18" t="s">
        <v>649</v>
      </c>
      <c r="F210" s="18" t="s">
        <v>436</v>
      </c>
      <c r="G210" s="3" t="s">
        <v>420</v>
      </c>
    </row>
    <row r="211" spans="1:7" s="39" customFormat="1" ht="42.75" customHeight="1" x14ac:dyDescent="0.25">
      <c r="A211" s="11" t="s">
        <v>1507</v>
      </c>
      <c r="B211" s="3" t="s">
        <v>1606</v>
      </c>
      <c r="C211" s="3"/>
      <c r="D211" s="3">
        <v>27.3</v>
      </c>
      <c r="E211" s="3" t="s">
        <v>652</v>
      </c>
      <c r="F211" s="3" t="s">
        <v>436</v>
      </c>
      <c r="G211" s="3" t="s">
        <v>420</v>
      </c>
    </row>
    <row r="212" spans="1:7" ht="38.25" x14ac:dyDescent="0.25">
      <c r="A212" s="12" t="s">
        <v>1508</v>
      </c>
      <c r="B212" s="18" t="s">
        <v>297</v>
      </c>
      <c r="C212" s="18"/>
      <c r="D212" s="18">
        <v>3</v>
      </c>
      <c r="E212" s="18" t="s">
        <v>654</v>
      </c>
      <c r="F212" s="18" t="s">
        <v>464</v>
      </c>
      <c r="G212" s="3" t="s">
        <v>420</v>
      </c>
    </row>
    <row r="213" spans="1:7" ht="38.25" x14ac:dyDescent="0.25">
      <c r="A213" s="12" t="s">
        <v>1509</v>
      </c>
      <c r="B213" s="18" t="s">
        <v>298</v>
      </c>
      <c r="C213" s="18"/>
      <c r="D213" s="18">
        <v>52.1</v>
      </c>
      <c r="E213" s="18" t="s">
        <v>653</v>
      </c>
      <c r="F213" s="18" t="s">
        <v>436</v>
      </c>
      <c r="G213" s="18" t="s">
        <v>518</v>
      </c>
    </row>
    <row r="214" spans="1:7" ht="38.25" x14ac:dyDescent="0.25">
      <c r="A214" s="12" t="s">
        <v>1510</v>
      </c>
      <c r="B214" s="18" t="s">
        <v>299</v>
      </c>
      <c r="C214" s="18"/>
      <c r="D214" s="18">
        <v>8.6999999999999993</v>
      </c>
      <c r="E214" s="18" t="s">
        <v>655</v>
      </c>
      <c r="F214" s="18" t="s">
        <v>448</v>
      </c>
      <c r="G214" s="18" t="s">
        <v>519</v>
      </c>
    </row>
    <row r="215" spans="1:7" ht="38.25" x14ac:dyDescent="0.25">
      <c r="A215" s="12" t="s">
        <v>1511</v>
      </c>
      <c r="B215" s="18" t="s">
        <v>300</v>
      </c>
      <c r="C215" s="18"/>
      <c r="D215" s="18">
        <v>5.5</v>
      </c>
      <c r="E215" s="18" t="s">
        <v>656</v>
      </c>
      <c r="F215" s="18" t="s">
        <v>448</v>
      </c>
      <c r="G215" s="18" t="s">
        <v>520</v>
      </c>
    </row>
    <row r="216" spans="1:7" ht="38.25" x14ac:dyDescent="0.25">
      <c r="A216" s="12" t="s">
        <v>1512</v>
      </c>
      <c r="B216" s="18" t="s">
        <v>301</v>
      </c>
      <c r="C216" s="18"/>
      <c r="D216" s="18">
        <v>5</v>
      </c>
      <c r="E216" s="18" t="s">
        <v>657</v>
      </c>
      <c r="F216" s="18" t="s">
        <v>448</v>
      </c>
      <c r="G216" s="18" t="s">
        <v>302</v>
      </c>
    </row>
    <row r="217" spans="1:7" ht="25.5" x14ac:dyDescent="0.25">
      <c r="A217" s="12" t="s">
        <v>1513</v>
      </c>
      <c r="B217" s="18" t="s">
        <v>1538</v>
      </c>
      <c r="C217" s="18"/>
      <c r="D217" s="18">
        <v>21</v>
      </c>
      <c r="E217" s="18" t="s">
        <v>658</v>
      </c>
      <c r="F217" s="18" t="s">
        <v>448</v>
      </c>
      <c r="G217" s="3" t="s">
        <v>420</v>
      </c>
    </row>
    <row r="218" spans="1:7" ht="25.5" x14ac:dyDescent="0.25">
      <c r="A218" s="12" t="s">
        <v>1514</v>
      </c>
      <c r="B218" s="18" t="s">
        <v>303</v>
      </c>
      <c r="C218" s="18"/>
      <c r="D218" s="18">
        <v>10.4</v>
      </c>
      <c r="E218" s="18" t="s">
        <v>659</v>
      </c>
      <c r="F218" s="18" t="s">
        <v>448</v>
      </c>
      <c r="G218" s="3" t="s">
        <v>420</v>
      </c>
    </row>
    <row r="219" spans="1:7" ht="38.25" x14ac:dyDescent="0.25">
      <c r="A219" s="12" t="s">
        <v>1515</v>
      </c>
      <c r="B219" s="18" t="s">
        <v>304</v>
      </c>
      <c r="C219" s="18"/>
      <c r="D219" s="18">
        <v>45.3</v>
      </c>
      <c r="E219" s="18" t="s">
        <v>660</v>
      </c>
      <c r="F219" s="18" t="s">
        <v>466</v>
      </c>
      <c r="G219" s="3" t="s">
        <v>420</v>
      </c>
    </row>
    <row r="220" spans="1:7" ht="25.5" x14ac:dyDescent="0.25">
      <c r="A220" s="12" t="s">
        <v>1516</v>
      </c>
      <c r="B220" s="18" t="s">
        <v>661</v>
      </c>
      <c r="C220" s="18"/>
      <c r="D220" s="18">
        <v>8</v>
      </c>
      <c r="E220" s="18" t="s">
        <v>662</v>
      </c>
      <c r="F220" s="18" t="s">
        <v>448</v>
      </c>
      <c r="G220" s="18" t="s">
        <v>302</v>
      </c>
    </row>
    <row r="221" spans="1:7" ht="25.5" x14ac:dyDescent="0.25">
      <c r="A221" s="12" t="s">
        <v>1517</v>
      </c>
      <c r="B221" s="18" t="s">
        <v>305</v>
      </c>
      <c r="C221" s="18"/>
      <c r="D221" s="18">
        <v>2</v>
      </c>
      <c r="E221" s="18" t="s">
        <v>659</v>
      </c>
      <c r="F221" s="18" t="s">
        <v>448</v>
      </c>
      <c r="G221" s="18" t="s">
        <v>487</v>
      </c>
    </row>
    <row r="222" spans="1:7" ht="25.5" x14ac:dyDescent="0.25">
      <c r="A222" s="12" t="s">
        <v>1518</v>
      </c>
      <c r="B222" s="18" t="s">
        <v>306</v>
      </c>
      <c r="C222" s="18"/>
      <c r="D222" s="18">
        <v>167.2</v>
      </c>
      <c r="E222" s="18" t="s">
        <v>663</v>
      </c>
      <c r="F222" s="18" t="s">
        <v>448</v>
      </c>
      <c r="G222" s="18" t="s">
        <v>488</v>
      </c>
    </row>
    <row r="223" spans="1:7" ht="25.5" x14ac:dyDescent="0.25">
      <c r="A223" s="12" t="s">
        <v>1519</v>
      </c>
      <c r="B223" s="18" t="s">
        <v>307</v>
      </c>
      <c r="C223" s="18"/>
      <c r="D223" s="18">
        <v>18.2</v>
      </c>
      <c r="E223" s="18" t="s">
        <v>659</v>
      </c>
      <c r="F223" s="18" t="s">
        <v>448</v>
      </c>
      <c r="G223" s="3" t="s">
        <v>420</v>
      </c>
    </row>
    <row r="224" spans="1:7" ht="25.5" x14ac:dyDescent="0.25">
      <c r="A224" s="12" t="s">
        <v>1520</v>
      </c>
      <c r="B224" s="18" t="s">
        <v>308</v>
      </c>
      <c r="C224" s="18"/>
      <c r="D224" s="18">
        <v>13.7</v>
      </c>
      <c r="E224" s="18" t="s">
        <v>664</v>
      </c>
      <c r="F224" s="18" t="s">
        <v>466</v>
      </c>
      <c r="G224" s="3" t="s">
        <v>420</v>
      </c>
    </row>
    <row r="225" spans="1:7" ht="25.5" x14ac:dyDescent="0.25">
      <c r="A225" s="12" t="s">
        <v>1521</v>
      </c>
      <c r="B225" s="18" t="s">
        <v>309</v>
      </c>
      <c r="C225" s="18"/>
      <c r="D225" s="18">
        <v>8.6</v>
      </c>
      <c r="E225" s="18" t="s">
        <v>666</v>
      </c>
      <c r="F225" s="18" t="s">
        <v>467</v>
      </c>
      <c r="G225" s="3" t="s">
        <v>420</v>
      </c>
    </row>
    <row r="226" spans="1:7" ht="25.5" x14ac:dyDescent="0.25">
      <c r="A226" s="12" t="s">
        <v>1522</v>
      </c>
      <c r="B226" s="18" t="s">
        <v>310</v>
      </c>
      <c r="C226" s="18"/>
      <c r="D226" s="18">
        <v>26.1</v>
      </c>
      <c r="E226" s="18" t="s">
        <v>665</v>
      </c>
      <c r="F226" s="18" t="s">
        <v>448</v>
      </c>
      <c r="G226" s="3" t="s">
        <v>420</v>
      </c>
    </row>
    <row r="227" spans="1:7" ht="25.5" x14ac:dyDescent="0.25">
      <c r="A227" s="12" t="s">
        <v>1523</v>
      </c>
      <c r="B227" s="18" t="s">
        <v>311</v>
      </c>
      <c r="C227" s="18"/>
      <c r="D227" s="18">
        <v>40.4</v>
      </c>
      <c r="E227" s="18" t="s">
        <v>667</v>
      </c>
      <c r="F227" s="18" t="s">
        <v>466</v>
      </c>
      <c r="G227" s="3" t="s">
        <v>420</v>
      </c>
    </row>
    <row r="228" spans="1:7" ht="38.25" x14ac:dyDescent="0.25">
      <c r="A228" s="12" t="s">
        <v>1524</v>
      </c>
      <c r="B228" s="18" t="s">
        <v>312</v>
      </c>
      <c r="C228" s="18"/>
      <c r="D228" s="18">
        <v>371</v>
      </c>
      <c r="E228" s="18" t="s">
        <v>668</v>
      </c>
      <c r="F228" s="18" t="s">
        <v>468</v>
      </c>
      <c r="G228" s="3" t="s">
        <v>420</v>
      </c>
    </row>
    <row r="229" spans="1:7" ht="38.25" x14ac:dyDescent="0.25">
      <c r="A229" s="12" t="s">
        <v>1525</v>
      </c>
      <c r="B229" s="18" t="s">
        <v>50</v>
      </c>
      <c r="C229" s="18"/>
      <c r="D229" s="18">
        <v>318</v>
      </c>
      <c r="E229" s="18" t="s">
        <v>669</v>
      </c>
      <c r="F229" s="18" t="s">
        <v>468</v>
      </c>
      <c r="G229" s="3" t="s">
        <v>420</v>
      </c>
    </row>
    <row r="230" spans="1:7" ht="38.25" x14ac:dyDescent="0.25">
      <c r="A230" s="12" t="s">
        <v>1526</v>
      </c>
      <c r="B230" s="18" t="s">
        <v>313</v>
      </c>
      <c r="C230" s="18"/>
      <c r="D230" s="18">
        <v>169.9</v>
      </c>
      <c r="E230" s="18" t="s">
        <v>670</v>
      </c>
      <c r="F230" s="18" t="s">
        <v>468</v>
      </c>
      <c r="G230" s="18" t="s">
        <v>521</v>
      </c>
    </row>
    <row r="231" spans="1:7" ht="38.25" x14ac:dyDescent="0.25">
      <c r="A231" s="12" t="s">
        <v>1527</v>
      </c>
      <c r="B231" s="18" t="s">
        <v>314</v>
      </c>
      <c r="C231" s="18"/>
      <c r="D231" s="18">
        <v>28</v>
      </c>
      <c r="E231" s="18" t="s">
        <v>672</v>
      </c>
      <c r="F231" s="18" t="s">
        <v>671</v>
      </c>
      <c r="G231" s="3" t="s">
        <v>420</v>
      </c>
    </row>
    <row r="232" spans="1:7" ht="191.25" x14ac:dyDescent="0.25">
      <c r="A232" s="12" t="s">
        <v>1528</v>
      </c>
      <c r="B232" s="18" t="s">
        <v>315</v>
      </c>
      <c r="C232" s="18"/>
      <c r="D232" s="18">
        <v>857.5</v>
      </c>
      <c r="E232" s="18" t="s">
        <v>679</v>
      </c>
      <c r="F232" s="18" t="s">
        <v>1646</v>
      </c>
      <c r="G232" s="3" t="s">
        <v>420</v>
      </c>
    </row>
    <row r="233" spans="1:7" ht="25.5" x14ac:dyDescent="0.25">
      <c r="A233" s="12" t="s">
        <v>1529</v>
      </c>
      <c r="B233" s="18" t="s">
        <v>316</v>
      </c>
      <c r="C233" s="18"/>
      <c r="D233" s="18">
        <v>25</v>
      </c>
      <c r="E233" s="18" t="s">
        <v>674</v>
      </c>
      <c r="F233" s="18" t="s">
        <v>469</v>
      </c>
      <c r="G233" s="18" t="s">
        <v>522</v>
      </c>
    </row>
    <row r="234" spans="1:7" ht="25.5" x14ac:dyDescent="0.25">
      <c r="A234" s="12" t="s">
        <v>1530</v>
      </c>
      <c r="B234" s="18" t="s">
        <v>673</v>
      </c>
      <c r="C234" s="18"/>
      <c r="D234" s="18">
        <v>0.05</v>
      </c>
      <c r="E234" s="18" t="s">
        <v>1632</v>
      </c>
      <c r="F234" s="18" t="s">
        <v>555</v>
      </c>
      <c r="G234" s="18" t="s">
        <v>162</v>
      </c>
    </row>
    <row r="235" spans="1:7" ht="25.5" x14ac:dyDescent="0.25">
      <c r="A235" s="12" t="s">
        <v>1531</v>
      </c>
      <c r="B235" s="18" t="s">
        <v>317</v>
      </c>
      <c r="C235" s="18"/>
      <c r="D235" s="18">
        <v>12</v>
      </c>
      <c r="E235" s="18" t="s">
        <v>675</v>
      </c>
      <c r="F235" s="18" t="s">
        <v>452</v>
      </c>
      <c r="G235" s="18" t="s">
        <v>485</v>
      </c>
    </row>
    <row r="236" spans="1:7" ht="38.25" x14ac:dyDescent="0.25">
      <c r="A236" s="12" t="s">
        <v>1532</v>
      </c>
      <c r="B236" s="18" t="s">
        <v>318</v>
      </c>
      <c r="C236" s="18"/>
      <c r="D236" s="18">
        <v>50.4</v>
      </c>
      <c r="E236" s="18" t="s">
        <v>676</v>
      </c>
      <c r="F236" s="18" t="s">
        <v>196</v>
      </c>
      <c r="G236" s="3" t="s">
        <v>420</v>
      </c>
    </row>
    <row r="237" spans="1:7" ht="38.25" x14ac:dyDescent="0.25">
      <c r="A237" s="12" t="s">
        <v>1533</v>
      </c>
      <c r="B237" s="18" t="s">
        <v>319</v>
      </c>
      <c r="C237" s="18"/>
      <c r="D237" s="18">
        <v>66.099999999999994</v>
      </c>
      <c r="E237" s="18" t="s">
        <v>677</v>
      </c>
      <c r="F237" s="18" t="s">
        <v>470</v>
      </c>
      <c r="G237" s="3" t="s">
        <v>420</v>
      </c>
    </row>
    <row r="238" spans="1:7" ht="25.5" x14ac:dyDescent="0.25">
      <c r="A238" s="12" t="s">
        <v>1534</v>
      </c>
      <c r="B238" s="18" t="s">
        <v>320</v>
      </c>
      <c r="C238" s="18"/>
      <c r="D238" s="18">
        <v>25.4</v>
      </c>
      <c r="E238" s="18" t="s">
        <v>678</v>
      </c>
      <c r="F238" s="18" t="s">
        <v>437</v>
      </c>
      <c r="G238" s="3" t="s">
        <v>420</v>
      </c>
    </row>
    <row r="239" spans="1:7" ht="38.25" x14ac:dyDescent="0.25">
      <c r="A239" s="12" t="s">
        <v>1535</v>
      </c>
      <c r="B239" s="18" t="s">
        <v>321</v>
      </c>
      <c r="C239" s="18"/>
      <c r="D239" s="18">
        <v>30.8</v>
      </c>
      <c r="E239" s="18" t="s">
        <v>680</v>
      </c>
      <c r="F239" s="18" t="s">
        <v>471</v>
      </c>
      <c r="G239" s="3" t="s">
        <v>420</v>
      </c>
    </row>
    <row r="240" spans="1:7" ht="38.25" x14ac:dyDescent="0.25">
      <c r="A240" s="12" t="s">
        <v>322</v>
      </c>
      <c r="B240" s="18" t="s">
        <v>323</v>
      </c>
      <c r="C240" s="18"/>
      <c r="D240" s="18">
        <v>39.299999999999997</v>
      </c>
      <c r="E240" s="18" t="s">
        <v>681</v>
      </c>
      <c r="F240" s="18" t="s">
        <v>471</v>
      </c>
      <c r="G240" s="3" t="s">
        <v>420</v>
      </c>
    </row>
    <row r="241" spans="1:14" ht="38.25" x14ac:dyDescent="0.25">
      <c r="A241" s="12" t="s">
        <v>1536</v>
      </c>
      <c r="B241" s="18" t="s">
        <v>249</v>
      </c>
      <c r="C241" s="18"/>
      <c r="D241" s="18">
        <v>11</v>
      </c>
      <c r="E241" s="18" t="s">
        <v>682</v>
      </c>
      <c r="F241" s="18" t="s">
        <v>471</v>
      </c>
      <c r="G241" s="3" t="s">
        <v>420</v>
      </c>
    </row>
    <row r="242" spans="1:14" ht="38.25" x14ac:dyDescent="0.25">
      <c r="A242" s="12" t="s">
        <v>324</v>
      </c>
      <c r="B242" s="18" t="s">
        <v>325</v>
      </c>
      <c r="C242" s="18"/>
      <c r="D242" s="18">
        <v>20.7</v>
      </c>
      <c r="E242" s="18" t="s">
        <v>683</v>
      </c>
      <c r="F242" s="18" t="s">
        <v>471</v>
      </c>
      <c r="G242" s="3" t="s">
        <v>420</v>
      </c>
    </row>
    <row r="243" spans="1:14" ht="38.25" x14ac:dyDescent="0.25">
      <c r="A243" s="12" t="s">
        <v>326</v>
      </c>
      <c r="B243" s="18" t="s">
        <v>327</v>
      </c>
      <c r="C243" s="18"/>
      <c r="D243" s="18">
        <v>47</v>
      </c>
      <c r="E243" s="18" t="s">
        <v>684</v>
      </c>
      <c r="F243" s="18" t="s">
        <v>472</v>
      </c>
      <c r="G243" s="3" t="s">
        <v>420</v>
      </c>
    </row>
    <row r="244" spans="1:14" ht="25.5" x14ac:dyDescent="0.25">
      <c r="A244" s="12" t="s">
        <v>328</v>
      </c>
      <c r="B244" s="18" t="s">
        <v>329</v>
      </c>
      <c r="C244" s="18"/>
      <c r="D244" s="18">
        <v>14.4</v>
      </c>
      <c r="E244" s="18" t="s">
        <v>685</v>
      </c>
      <c r="F244" s="18" t="s">
        <v>448</v>
      </c>
      <c r="G244" s="18" t="s">
        <v>523</v>
      </c>
    </row>
    <row r="245" spans="1:14" ht="25.5" x14ac:dyDescent="0.25">
      <c r="A245" s="12">
        <v>115</v>
      </c>
      <c r="B245" s="18" t="s">
        <v>330</v>
      </c>
      <c r="C245" s="18"/>
      <c r="D245" s="18">
        <v>7.3</v>
      </c>
      <c r="E245" s="18" t="s">
        <v>686</v>
      </c>
      <c r="F245" s="18" t="s">
        <v>458</v>
      </c>
      <c r="G245" s="18" t="s">
        <v>524</v>
      </c>
    </row>
    <row r="246" spans="1:14" ht="38.25" x14ac:dyDescent="0.25">
      <c r="A246" s="12">
        <v>116</v>
      </c>
      <c r="B246" s="18" t="s">
        <v>331</v>
      </c>
      <c r="C246" s="18"/>
      <c r="D246" s="18">
        <v>21</v>
      </c>
      <c r="E246" s="18" t="s">
        <v>687</v>
      </c>
      <c r="F246" s="18" t="s">
        <v>468</v>
      </c>
      <c r="G246" s="18" t="s">
        <v>524</v>
      </c>
    </row>
    <row r="247" spans="1:14" ht="25.5" x14ac:dyDescent="0.25">
      <c r="A247" s="12">
        <v>117</v>
      </c>
      <c r="B247" s="18" t="s">
        <v>332</v>
      </c>
      <c r="C247" s="18"/>
      <c r="D247" s="18">
        <v>41.4</v>
      </c>
      <c r="E247" s="18" t="s">
        <v>686</v>
      </c>
      <c r="F247" s="18" t="s">
        <v>458</v>
      </c>
      <c r="G247" s="18" t="s">
        <v>525</v>
      </c>
    </row>
    <row r="248" spans="1:14" ht="38.25" x14ac:dyDescent="0.25">
      <c r="A248" s="12">
        <v>118</v>
      </c>
      <c r="B248" s="18" t="s">
        <v>333</v>
      </c>
      <c r="C248" s="18"/>
      <c r="D248" s="18">
        <v>80</v>
      </c>
      <c r="E248" s="18" t="s">
        <v>688</v>
      </c>
      <c r="F248" s="18" t="s">
        <v>470</v>
      </c>
      <c r="G248" s="18" t="s">
        <v>334</v>
      </c>
    </row>
    <row r="249" spans="1:14" ht="38.25" x14ac:dyDescent="0.25">
      <c r="A249" s="12">
        <v>119</v>
      </c>
      <c r="B249" s="18" t="s">
        <v>335</v>
      </c>
      <c r="C249" s="18"/>
      <c r="D249" s="18">
        <v>30</v>
      </c>
      <c r="E249" s="18" t="s">
        <v>689</v>
      </c>
      <c r="F249" s="18" t="s">
        <v>470</v>
      </c>
      <c r="G249" s="18" t="s">
        <v>336</v>
      </c>
    </row>
    <row r="250" spans="1:14" ht="29.25" customHeight="1" x14ac:dyDescent="0.25">
      <c r="A250" s="12">
        <v>120</v>
      </c>
      <c r="B250" s="18" t="s">
        <v>337</v>
      </c>
      <c r="C250" s="18"/>
      <c r="D250" s="18">
        <v>11.9</v>
      </c>
      <c r="E250" s="18" t="s">
        <v>690</v>
      </c>
      <c r="F250" s="18" t="s">
        <v>469</v>
      </c>
      <c r="G250" s="18" t="s">
        <v>338</v>
      </c>
    </row>
    <row r="251" spans="1:14" ht="38.25" x14ac:dyDescent="0.25">
      <c r="A251" s="12">
        <v>121</v>
      </c>
      <c r="B251" s="18" t="s">
        <v>339</v>
      </c>
      <c r="C251" s="18"/>
      <c r="D251" s="18">
        <v>2.9</v>
      </c>
      <c r="E251" s="18" t="s">
        <v>691</v>
      </c>
      <c r="F251" s="18" t="s">
        <v>462</v>
      </c>
      <c r="G251" s="18" t="s">
        <v>526</v>
      </c>
    </row>
    <row r="252" spans="1:14" ht="43.5" customHeight="1" x14ac:dyDescent="0.25">
      <c r="A252" s="12">
        <v>122</v>
      </c>
      <c r="B252" s="18" t="s">
        <v>340</v>
      </c>
      <c r="C252" s="18"/>
      <c r="D252" s="18">
        <v>5.7801</v>
      </c>
      <c r="E252" s="18" t="s">
        <v>691</v>
      </c>
      <c r="F252" s="18" t="s">
        <v>462</v>
      </c>
      <c r="G252" s="18" t="s">
        <v>527</v>
      </c>
    </row>
    <row r="253" spans="1:14" ht="57.75" customHeight="1" x14ac:dyDescent="0.25">
      <c r="A253" s="12">
        <v>123</v>
      </c>
      <c r="B253" s="18" t="s">
        <v>21</v>
      </c>
      <c r="C253" s="18"/>
      <c r="D253" s="18">
        <v>33.5</v>
      </c>
      <c r="E253" s="18" t="s">
        <v>692</v>
      </c>
      <c r="F253" s="18" t="s">
        <v>341</v>
      </c>
      <c r="G253" s="18" t="s">
        <v>528</v>
      </c>
      <c r="J253" s="26"/>
      <c r="K253" s="26"/>
      <c r="N253" s="13"/>
    </row>
    <row r="254" spans="1:14" x14ac:dyDescent="0.25">
      <c r="A254" s="46">
        <v>123</v>
      </c>
      <c r="B254" s="14" t="s">
        <v>49</v>
      </c>
      <c r="C254" s="13"/>
      <c r="D254" s="3">
        <v>5118.3301000000001</v>
      </c>
      <c r="E254" s="36"/>
      <c r="F254" s="15"/>
      <c r="G254" s="15"/>
    </row>
    <row r="255" spans="1:14" x14ac:dyDescent="0.25">
      <c r="A255" s="12"/>
      <c r="B255" s="18"/>
      <c r="C255" s="13" t="s">
        <v>342</v>
      </c>
      <c r="D255" s="18"/>
      <c r="E255" s="18"/>
      <c r="F255" s="18"/>
      <c r="G255" s="18"/>
    </row>
    <row r="256" spans="1:14" ht="33" customHeight="1" x14ac:dyDescent="0.25">
      <c r="A256" s="12" t="s">
        <v>100</v>
      </c>
      <c r="B256" s="18" t="s">
        <v>343</v>
      </c>
      <c r="C256" s="18"/>
      <c r="D256" s="18">
        <v>1.5</v>
      </c>
      <c r="E256" s="18" t="s">
        <v>696</v>
      </c>
      <c r="F256" s="18" t="s">
        <v>697</v>
      </c>
      <c r="G256" s="3" t="s">
        <v>420</v>
      </c>
    </row>
    <row r="257" spans="1:7" ht="38.25" x14ac:dyDescent="0.25">
      <c r="A257" s="12" t="s">
        <v>102</v>
      </c>
      <c r="B257" s="18" t="s">
        <v>344</v>
      </c>
      <c r="C257" s="18"/>
      <c r="D257" s="18">
        <v>2</v>
      </c>
      <c r="E257" s="18" t="s">
        <v>699</v>
      </c>
      <c r="F257" s="18" t="s">
        <v>52</v>
      </c>
      <c r="G257" s="3" t="s">
        <v>420</v>
      </c>
    </row>
    <row r="258" spans="1:7" ht="38.25" x14ac:dyDescent="0.25">
      <c r="A258" s="12" t="s">
        <v>103</v>
      </c>
      <c r="B258" s="18" t="s">
        <v>345</v>
      </c>
      <c r="C258" s="18"/>
      <c r="D258" s="18">
        <v>0.3</v>
      </c>
      <c r="E258" s="18" t="s">
        <v>694</v>
      </c>
      <c r="F258" s="18" t="s">
        <v>438</v>
      </c>
      <c r="G258" s="3" t="s">
        <v>420</v>
      </c>
    </row>
    <row r="259" spans="1:7" ht="25.5" x14ac:dyDescent="0.25">
      <c r="A259" s="12" t="s">
        <v>104</v>
      </c>
      <c r="B259" s="18" t="s">
        <v>346</v>
      </c>
      <c r="C259" s="18"/>
      <c r="D259" s="18">
        <v>23.6</v>
      </c>
      <c r="E259" s="18" t="s">
        <v>695</v>
      </c>
      <c r="F259" s="18" t="s">
        <v>438</v>
      </c>
      <c r="G259" s="18" t="s">
        <v>494</v>
      </c>
    </row>
    <row r="260" spans="1:7" ht="51" x14ac:dyDescent="0.25">
      <c r="A260" s="12" t="s">
        <v>105</v>
      </c>
      <c r="B260" s="18" t="s">
        <v>347</v>
      </c>
      <c r="C260" s="18"/>
      <c r="D260" s="18">
        <v>5</v>
      </c>
      <c r="E260" s="18" t="s">
        <v>1647</v>
      </c>
      <c r="F260" s="18" t="s">
        <v>698</v>
      </c>
      <c r="G260" s="3" t="s">
        <v>420</v>
      </c>
    </row>
    <row r="261" spans="1:7" ht="25.5" x14ac:dyDescent="0.25">
      <c r="A261" s="12" t="s">
        <v>106</v>
      </c>
      <c r="B261" s="18" t="s">
        <v>348</v>
      </c>
      <c r="C261" s="18"/>
      <c r="D261" s="18">
        <v>35</v>
      </c>
      <c r="E261" s="18" t="s">
        <v>702</v>
      </c>
      <c r="F261" s="18" t="s">
        <v>453</v>
      </c>
      <c r="G261" s="3" t="s">
        <v>420</v>
      </c>
    </row>
    <row r="262" spans="1:7" ht="25.5" x14ac:dyDescent="0.25">
      <c r="A262" s="12" t="s">
        <v>1433</v>
      </c>
      <c r="B262" s="18" t="s">
        <v>349</v>
      </c>
      <c r="C262" s="18"/>
      <c r="D262" s="18">
        <v>2.5</v>
      </c>
      <c r="E262" s="18" t="s">
        <v>700</v>
      </c>
      <c r="F262" s="18" t="s">
        <v>436</v>
      </c>
      <c r="G262" s="3" t="s">
        <v>420</v>
      </c>
    </row>
    <row r="263" spans="1:7" ht="38.25" x14ac:dyDescent="0.25">
      <c r="A263" s="12" t="s">
        <v>1434</v>
      </c>
      <c r="B263" s="18" t="s">
        <v>350</v>
      </c>
      <c r="C263" s="18"/>
      <c r="D263" s="18">
        <v>2</v>
      </c>
      <c r="E263" s="18" t="s">
        <v>351</v>
      </c>
      <c r="F263" s="18" t="s">
        <v>448</v>
      </c>
      <c r="G263" s="3" t="s">
        <v>420</v>
      </c>
    </row>
    <row r="264" spans="1:7" ht="38.25" x14ac:dyDescent="0.25">
      <c r="A264" s="12" t="s">
        <v>1435</v>
      </c>
      <c r="B264" s="18" t="s">
        <v>352</v>
      </c>
      <c r="C264" s="18"/>
      <c r="D264" s="18">
        <v>5</v>
      </c>
      <c r="E264" s="18" t="s">
        <v>701</v>
      </c>
      <c r="F264" s="18" t="s">
        <v>468</v>
      </c>
      <c r="G264" s="3" t="s">
        <v>420</v>
      </c>
    </row>
    <row r="265" spans="1:7" ht="25.5" x14ac:dyDescent="0.25">
      <c r="A265" s="12" t="s">
        <v>1436</v>
      </c>
      <c r="B265" s="18" t="s">
        <v>353</v>
      </c>
      <c r="C265" s="18"/>
      <c r="D265" s="18">
        <v>14</v>
      </c>
      <c r="E265" s="18" t="s">
        <v>703</v>
      </c>
      <c r="F265" s="18" t="s">
        <v>450</v>
      </c>
      <c r="G265" s="3" t="s">
        <v>420</v>
      </c>
    </row>
    <row r="266" spans="1:7" ht="25.5" x14ac:dyDescent="0.25">
      <c r="A266" s="12" t="s">
        <v>1437</v>
      </c>
      <c r="B266" s="18" t="s">
        <v>354</v>
      </c>
      <c r="C266" s="18"/>
      <c r="D266" s="18">
        <v>20</v>
      </c>
      <c r="E266" s="18" t="s">
        <v>704</v>
      </c>
      <c r="F266" s="18" t="s">
        <v>437</v>
      </c>
      <c r="G266" s="3" t="s">
        <v>420</v>
      </c>
    </row>
    <row r="267" spans="1:7" ht="25.5" x14ac:dyDescent="0.25">
      <c r="A267" s="12" t="s">
        <v>1438</v>
      </c>
      <c r="B267" s="18" t="s">
        <v>355</v>
      </c>
      <c r="C267" s="18"/>
      <c r="D267" s="18">
        <v>1</v>
      </c>
      <c r="E267" s="18" t="s">
        <v>706</v>
      </c>
      <c r="F267" s="18" t="s">
        <v>705</v>
      </c>
      <c r="G267" s="18" t="s">
        <v>493</v>
      </c>
    </row>
    <row r="268" spans="1:7" x14ac:dyDescent="0.25">
      <c r="A268" s="46" t="s">
        <v>225</v>
      </c>
      <c r="B268" s="14" t="s">
        <v>42</v>
      </c>
      <c r="C268" s="13"/>
      <c r="D268" s="13">
        <f>SUM(D256:D267)</f>
        <v>111.9</v>
      </c>
      <c r="E268" s="13"/>
      <c r="F268" s="18"/>
      <c r="G268" s="18"/>
    </row>
    <row r="269" spans="1:7" ht="25.5" x14ac:dyDescent="0.25">
      <c r="A269" s="12"/>
      <c r="B269" s="18"/>
      <c r="C269" s="13" t="s">
        <v>707</v>
      </c>
      <c r="D269" s="18"/>
      <c r="E269" s="18"/>
      <c r="F269" s="18"/>
      <c r="G269" s="18"/>
    </row>
    <row r="270" spans="1:7" ht="51" x14ac:dyDescent="0.25">
      <c r="A270" s="12" t="s">
        <v>100</v>
      </c>
      <c r="B270" s="18" t="s">
        <v>356</v>
      </c>
      <c r="C270" s="18"/>
      <c r="D270" s="18">
        <v>27</v>
      </c>
      <c r="E270" s="18" t="s">
        <v>708</v>
      </c>
      <c r="F270" s="18" t="s">
        <v>712</v>
      </c>
      <c r="G270" s="18" t="s">
        <v>542</v>
      </c>
    </row>
    <row r="271" spans="1:7" ht="38.25" x14ac:dyDescent="0.25">
      <c r="A271" s="12" t="s">
        <v>102</v>
      </c>
      <c r="B271" s="18" t="s">
        <v>709</v>
      </c>
      <c r="C271" s="18"/>
      <c r="D271" s="18">
        <v>9</v>
      </c>
      <c r="E271" s="18" t="s">
        <v>711</v>
      </c>
      <c r="F271" s="18" t="s">
        <v>357</v>
      </c>
      <c r="G271" s="18" t="s">
        <v>486</v>
      </c>
    </row>
    <row r="272" spans="1:7" ht="38.25" x14ac:dyDescent="0.25">
      <c r="A272" s="12" t="s">
        <v>103</v>
      </c>
      <c r="B272" s="18" t="s">
        <v>710</v>
      </c>
      <c r="C272" s="18"/>
      <c r="D272" s="18">
        <v>4</v>
      </c>
      <c r="E272" s="18" t="s">
        <v>720</v>
      </c>
      <c r="F272" s="18" t="s">
        <v>713</v>
      </c>
      <c r="G272" s="18" t="s">
        <v>486</v>
      </c>
    </row>
    <row r="273" spans="1:7" ht="51" x14ac:dyDescent="0.25">
      <c r="A273" s="12" t="s">
        <v>104</v>
      </c>
      <c r="B273" s="18" t="s">
        <v>358</v>
      </c>
      <c r="C273" s="18"/>
      <c r="D273" s="18">
        <v>0.5</v>
      </c>
      <c r="E273" s="18" t="s">
        <v>1588</v>
      </c>
      <c r="F273" s="18" t="s">
        <v>714</v>
      </c>
      <c r="G273" s="18" t="s">
        <v>162</v>
      </c>
    </row>
    <row r="274" spans="1:7" ht="102" x14ac:dyDescent="0.25">
      <c r="A274" s="12" t="s">
        <v>105</v>
      </c>
      <c r="B274" s="18" t="s">
        <v>359</v>
      </c>
      <c r="C274" s="18"/>
      <c r="D274" s="18">
        <v>3534.4</v>
      </c>
      <c r="E274" s="18" t="s">
        <v>360</v>
      </c>
      <c r="F274" s="18" t="s">
        <v>714</v>
      </c>
      <c r="G274" s="18" t="s">
        <v>543</v>
      </c>
    </row>
    <row r="275" spans="1:7" ht="25.5" x14ac:dyDescent="0.25">
      <c r="A275" s="12" t="s">
        <v>106</v>
      </c>
      <c r="B275" s="18" t="s">
        <v>361</v>
      </c>
      <c r="C275" s="18"/>
      <c r="D275" s="18">
        <v>273.7</v>
      </c>
      <c r="E275" s="18" t="s">
        <v>715</v>
      </c>
      <c r="F275" s="18" t="s">
        <v>362</v>
      </c>
      <c r="G275" s="18" t="s">
        <v>485</v>
      </c>
    </row>
    <row r="276" spans="1:7" ht="51" x14ac:dyDescent="0.25">
      <c r="A276" s="12" t="s">
        <v>1433</v>
      </c>
      <c r="B276" s="18" t="s">
        <v>363</v>
      </c>
      <c r="C276" s="18"/>
      <c r="D276" s="18">
        <v>232</v>
      </c>
      <c r="E276" s="18" t="s">
        <v>716</v>
      </c>
      <c r="F276" s="18" t="s">
        <v>714</v>
      </c>
      <c r="G276" s="18" t="s">
        <v>495</v>
      </c>
    </row>
    <row r="277" spans="1:7" ht="76.5" customHeight="1" x14ac:dyDescent="0.25">
      <c r="A277" s="12" t="s">
        <v>1434</v>
      </c>
      <c r="B277" s="18" t="s">
        <v>364</v>
      </c>
      <c r="C277" s="18"/>
      <c r="D277" s="18">
        <v>0.5</v>
      </c>
      <c r="E277" s="18" t="s">
        <v>721</v>
      </c>
      <c r="F277" s="18" t="s">
        <v>717</v>
      </c>
      <c r="G277" s="18" t="s">
        <v>490</v>
      </c>
    </row>
    <row r="278" spans="1:7" ht="38.25" x14ac:dyDescent="0.25">
      <c r="A278" s="12" t="s">
        <v>1435</v>
      </c>
      <c r="B278" s="18" t="s">
        <v>365</v>
      </c>
      <c r="C278" s="18"/>
      <c r="D278" s="18">
        <v>405</v>
      </c>
      <c r="E278" s="18" t="s">
        <v>718</v>
      </c>
      <c r="F278" s="18" t="s">
        <v>451</v>
      </c>
      <c r="G278" s="18" t="s">
        <v>540</v>
      </c>
    </row>
    <row r="279" spans="1:7" ht="51" x14ac:dyDescent="0.25">
      <c r="A279" s="12" t="s">
        <v>1436</v>
      </c>
      <c r="B279" s="18" t="s">
        <v>366</v>
      </c>
      <c r="C279" s="18"/>
      <c r="D279" s="18">
        <v>3500</v>
      </c>
      <c r="E279" s="18" t="s">
        <v>719</v>
      </c>
      <c r="F279" s="18" t="s">
        <v>473</v>
      </c>
      <c r="G279" s="18" t="s">
        <v>541</v>
      </c>
    </row>
    <row r="280" spans="1:7" x14ac:dyDescent="0.25">
      <c r="A280" s="46" t="s">
        <v>367</v>
      </c>
      <c r="B280" s="14" t="s">
        <v>49</v>
      </c>
      <c r="C280" s="13"/>
      <c r="D280" s="13">
        <f>SUM(D270:D279)</f>
        <v>7986.1</v>
      </c>
      <c r="E280" s="13"/>
      <c r="F280" s="16"/>
      <c r="G280" s="16"/>
    </row>
    <row r="281" spans="1:7" x14ac:dyDescent="0.25">
      <c r="A281" s="12"/>
      <c r="B281" s="18"/>
      <c r="C281" s="13" t="s">
        <v>368</v>
      </c>
      <c r="D281" s="18"/>
      <c r="E281" s="18"/>
      <c r="F281" s="18"/>
      <c r="G281" s="18"/>
    </row>
    <row r="282" spans="1:7" ht="38.25" x14ac:dyDescent="0.25">
      <c r="A282" s="12" t="s">
        <v>100</v>
      </c>
      <c r="B282" s="18" t="s">
        <v>369</v>
      </c>
      <c r="C282" s="18"/>
      <c r="D282" s="18">
        <v>120</v>
      </c>
      <c r="E282" s="18" t="s">
        <v>722</v>
      </c>
      <c r="F282" s="18" t="s">
        <v>446</v>
      </c>
      <c r="G282" s="18" t="s">
        <v>495</v>
      </c>
    </row>
    <row r="283" spans="1:7" x14ac:dyDescent="0.25">
      <c r="A283" s="46" t="s">
        <v>27</v>
      </c>
      <c r="B283" s="14" t="s">
        <v>49</v>
      </c>
      <c r="C283" s="13"/>
      <c r="D283" s="13">
        <f>SUM(D282)</f>
        <v>120</v>
      </c>
      <c r="E283" s="13"/>
      <c r="F283" s="16"/>
      <c r="G283" s="16"/>
    </row>
    <row r="284" spans="1:7" x14ac:dyDescent="0.25">
      <c r="A284" s="12"/>
      <c r="B284" s="18"/>
      <c r="C284" s="13" t="s">
        <v>370</v>
      </c>
      <c r="D284" s="18"/>
      <c r="E284" s="18"/>
      <c r="F284" s="18"/>
      <c r="G284" s="18"/>
    </row>
    <row r="285" spans="1:7" ht="51" x14ac:dyDescent="0.25">
      <c r="A285" s="12" t="s">
        <v>100</v>
      </c>
      <c r="B285" s="18" t="s">
        <v>371</v>
      </c>
      <c r="C285" s="18"/>
      <c r="D285" s="18">
        <v>23.4</v>
      </c>
      <c r="E285" s="18" t="s">
        <v>726</v>
      </c>
      <c r="F285" s="18" t="s">
        <v>723</v>
      </c>
      <c r="G285" s="18" t="s">
        <v>218</v>
      </c>
    </row>
    <row r="286" spans="1:7" ht="38.25" x14ac:dyDescent="0.25">
      <c r="A286" s="12" t="s">
        <v>102</v>
      </c>
      <c r="B286" s="18" t="s">
        <v>372</v>
      </c>
      <c r="C286" s="18"/>
      <c r="D286" s="18">
        <v>55.6</v>
      </c>
      <c r="E286" s="18" t="s">
        <v>724</v>
      </c>
      <c r="F286" s="18" t="s">
        <v>438</v>
      </c>
      <c r="G286" s="18" t="s">
        <v>373</v>
      </c>
    </row>
    <row r="287" spans="1:7" ht="51" x14ac:dyDescent="0.25">
      <c r="A287" s="12" t="s">
        <v>103</v>
      </c>
      <c r="B287" s="18" t="s">
        <v>374</v>
      </c>
      <c r="C287" s="18"/>
      <c r="D287" s="18">
        <v>34.5</v>
      </c>
      <c r="E287" s="18" t="s">
        <v>727</v>
      </c>
      <c r="F287" s="18" t="s">
        <v>723</v>
      </c>
      <c r="G287" s="18" t="s">
        <v>539</v>
      </c>
    </row>
    <row r="288" spans="1:7" ht="25.5" x14ac:dyDescent="0.25">
      <c r="A288" s="12" t="s">
        <v>104</v>
      </c>
      <c r="B288" s="18" t="s">
        <v>725</v>
      </c>
      <c r="C288" s="18"/>
      <c r="D288" s="18">
        <v>20</v>
      </c>
      <c r="E288" s="18" t="s">
        <v>728</v>
      </c>
      <c r="F288" s="18" t="s">
        <v>445</v>
      </c>
      <c r="G288" s="18" t="s">
        <v>162</v>
      </c>
    </row>
    <row r="289" spans="1:8" ht="38.25" x14ac:dyDescent="0.25">
      <c r="A289" s="12" t="s">
        <v>105</v>
      </c>
      <c r="B289" s="18" t="s">
        <v>375</v>
      </c>
      <c r="C289" s="18"/>
      <c r="D289" s="18">
        <v>30</v>
      </c>
      <c r="E289" s="18" t="s">
        <v>729</v>
      </c>
      <c r="F289" s="18" t="s">
        <v>462</v>
      </c>
      <c r="G289" s="18" t="s">
        <v>490</v>
      </c>
    </row>
    <row r="290" spans="1:8" ht="25.5" x14ac:dyDescent="0.25">
      <c r="A290" s="12" t="s">
        <v>106</v>
      </c>
      <c r="B290" s="18" t="s">
        <v>376</v>
      </c>
      <c r="C290" s="18"/>
      <c r="D290" s="18">
        <v>5</v>
      </c>
      <c r="E290" s="18" t="s">
        <v>730</v>
      </c>
      <c r="F290" s="18" t="s">
        <v>464</v>
      </c>
      <c r="G290" s="18" t="s">
        <v>538</v>
      </c>
    </row>
    <row r="291" spans="1:8" ht="38.25" x14ac:dyDescent="0.25">
      <c r="A291" s="12" t="s">
        <v>1433</v>
      </c>
      <c r="B291" s="18" t="s">
        <v>377</v>
      </c>
      <c r="C291" s="18"/>
      <c r="D291" s="18">
        <v>48.6297</v>
      </c>
      <c r="E291" s="18" t="s">
        <v>731</v>
      </c>
      <c r="F291" s="18" t="s">
        <v>378</v>
      </c>
      <c r="G291" s="18" t="s">
        <v>499</v>
      </c>
    </row>
    <row r="292" spans="1:8" ht="38.25" x14ac:dyDescent="0.25">
      <c r="A292" s="12" t="s">
        <v>1434</v>
      </c>
      <c r="B292" s="18" t="s">
        <v>379</v>
      </c>
      <c r="C292" s="18"/>
      <c r="D292" s="18">
        <v>1067.2</v>
      </c>
      <c r="E292" s="18" t="s">
        <v>732</v>
      </c>
      <c r="F292" s="18" t="s">
        <v>467</v>
      </c>
      <c r="G292" s="18" t="s">
        <v>512</v>
      </c>
    </row>
    <row r="293" spans="1:8" ht="38.25" x14ac:dyDescent="0.25">
      <c r="A293" s="12" t="s">
        <v>1435</v>
      </c>
      <c r="B293" s="18" t="s">
        <v>380</v>
      </c>
      <c r="C293" s="18"/>
      <c r="D293" s="18">
        <v>88.8</v>
      </c>
      <c r="E293" s="18" t="s">
        <v>752</v>
      </c>
      <c r="F293" s="18" t="s">
        <v>468</v>
      </c>
      <c r="G293" s="18" t="s">
        <v>251</v>
      </c>
    </row>
    <row r="294" spans="1:8" ht="38.25" x14ac:dyDescent="0.25">
      <c r="A294" s="12" t="s">
        <v>1436</v>
      </c>
      <c r="B294" s="18" t="s">
        <v>381</v>
      </c>
      <c r="C294" s="18"/>
      <c r="D294" s="18">
        <v>834</v>
      </c>
      <c r="E294" s="18" t="s">
        <v>1609</v>
      </c>
      <c r="F294" s="18" t="s">
        <v>416</v>
      </c>
      <c r="G294" s="18" t="s">
        <v>495</v>
      </c>
    </row>
    <row r="295" spans="1:8" ht="25.5" x14ac:dyDescent="0.25">
      <c r="A295" s="12" t="s">
        <v>1437</v>
      </c>
      <c r="B295" s="18" t="s">
        <v>382</v>
      </c>
      <c r="C295" s="18"/>
      <c r="D295" s="18">
        <v>732</v>
      </c>
      <c r="E295" s="18" t="s">
        <v>753</v>
      </c>
      <c r="F295" s="18" t="s">
        <v>416</v>
      </c>
      <c r="G295" s="18" t="s">
        <v>537</v>
      </c>
    </row>
    <row r="296" spans="1:8" ht="51" x14ac:dyDescent="0.25">
      <c r="A296" s="12" t="s">
        <v>1438</v>
      </c>
      <c r="B296" s="18" t="s">
        <v>383</v>
      </c>
      <c r="C296" s="18"/>
      <c r="D296" s="18">
        <v>16</v>
      </c>
      <c r="E296" s="18" t="s">
        <v>1567</v>
      </c>
      <c r="F296" s="18" t="s">
        <v>733</v>
      </c>
      <c r="G296" s="18" t="s">
        <v>496</v>
      </c>
      <c r="H296" s="18"/>
    </row>
    <row r="297" spans="1:8" ht="51" x14ac:dyDescent="0.25">
      <c r="A297" s="12" t="s">
        <v>1439</v>
      </c>
      <c r="B297" s="18" t="s">
        <v>384</v>
      </c>
      <c r="C297" s="18"/>
      <c r="D297" s="18">
        <v>62</v>
      </c>
      <c r="E297" s="18" t="s">
        <v>1648</v>
      </c>
      <c r="F297" s="18" t="s">
        <v>717</v>
      </c>
      <c r="G297" s="18" t="s">
        <v>486</v>
      </c>
    </row>
    <row r="298" spans="1:8" ht="79.5" customHeight="1" x14ac:dyDescent="0.25">
      <c r="A298" s="12" t="s">
        <v>1440</v>
      </c>
      <c r="B298" s="18" t="s">
        <v>385</v>
      </c>
      <c r="C298" s="18"/>
      <c r="D298" s="18">
        <v>663</v>
      </c>
      <c r="E298" s="18" t="s">
        <v>1604</v>
      </c>
      <c r="F298" s="18" t="s">
        <v>717</v>
      </c>
      <c r="G298" s="18" t="s">
        <v>495</v>
      </c>
    </row>
    <row r="299" spans="1:8" ht="51" x14ac:dyDescent="0.25">
      <c r="A299" s="12" t="s">
        <v>1441</v>
      </c>
      <c r="B299" s="18" t="s">
        <v>386</v>
      </c>
      <c r="C299" s="18"/>
      <c r="D299" s="18">
        <v>74</v>
      </c>
      <c r="E299" s="18" t="s">
        <v>1605</v>
      </c>
      <c r="F299" s="18" t="s">
        <v>717</v>
      </c>
      <c r="G299" s="18" t="s">
        <v>493</v>
      </c>
    </row>
    <row r="300" spans="1:8" ht="38.25" x14ac:dyDescent="0.25">
      <c r="A300" s="12" t="s">
        <v>1442</v>
      </c>
      <c r="B300" s="18" t="s">
        <v>387</v>
      </c>
      <c r="C300" s="18"/>
      <c r="D300" s="18">
        <v>3</v>
      </c>
      <c r="E300" s="18" t="s">
        <v>735</v>
      </c>
      <c r="F300" s="18" t="s">
        <v>734</v>
      </c>
      <c r="G300" s="18" t="s">
        <v>490</v>
      </c>
    </row>
    <row r="301" spans="1:8" ht="63.75" x14ac:dyDescent="0.25">
      <c r="A301" s="12" t="s">
        <v>1443</v>
      </c>
      <c r="B301" s="18" t="s">
        <v>388</v>
      </c>
      <c r="C301" s="18"/>
      <c r="D301" s="18">
        <v>110.8</v>
      </c>
      <c r="E301" s="18" t="s">
        <v>741</v>
      </c>
      <c r="F301" s="18" t="s">
        <v>389</v>
      </c>
      <c r="G301" s="18" t="s">
        <v>486</v>
      </c>
    </row>
    <row r="302" spans="1:8" ht="63.75" x14ac:dyDescent="0.25">
      <c r="A302" s="12">
        <v>18</v>
      </c>
      <c r="B302" s="18" t="s">
        <v>390</v>
      </c>
      <c r="C302" s="18"/>
      <c r="D302" s="18">
        <v>137.5</v>
      </c>
      <c r="E302" s="18" t="s">
        <v>742</v>
      </c>
      <c r="F302" s="18" t="s">
        <v>740</v>
      </c>
      <c r="G302" s="18" t="s">
        <v>391</v>
      </c>
    </row>
    <row r="303" spans="1:8" ht="30" customHeight="1" x14ac:dyDescent="0.25">
      <c r="A303" s="12">
        <v>19</v>
      </c>
      <c r="B303" s="18" t="s">
        <v>739</v>
      </c>
      <c r="C303" s="18"/>
      <c r="D303" s="18">
        <v>660</v>
      </c>
      <c r="E303" s="18" t="s">
        <v>392</v>
      </c>
      <c r="F303" s="18" t="s">
        <v>473</v>
      </c>
      <c r="G303" s="18" t="s">
        <v>278</v>
      </c>
    </row>
    <row r="304" spans="1:8" ht="51" x14ac:dyDescent="0.25">
      <c r="A304" s="12">
        <v>20</v>
      </c>
      <c r="B304" s="18" t="s">
        <v>393</v>
      </c>
      <c r="C304" s="18"/>
      <c r="D304" s="18">
        <v>27.539899999999999</v>
      </c>
      <c r="E304" s="18" t="s">
        <v>738</v>
      </c>
      <c r="F304" s="18" t="s">
        <v>437</v>
      </c>
      <c r="G304" s="18" t="s">
        <v>394</v>
      </c>
    </row>
    <row r="305" spans="1:7" ht="63.75" x14ac:dyDescent="0.25">
      <c r="A305" s="12">
        <v>21</v>
      </c>
      <c r="B305" s="18" t="s">
        <v>395</v>
      </c>
      <c r="C305" s="13"/>
      <c r="D305" s="17">
        <v>52</v>
      </c>
      <c r="E305" s="18" t="s">
        <v>736</v>
      </c>
      <c r="F305" s="18" t="s">
        <v>437</v>
      </c>
      <c r="G305" s="18" t="s">
        <v>394</v>
      </c>
    </row>
    <row r="306" spans="1:7" ht="38.25" x14ac:dyDescent="0.25">
      <c r="A306" s="12">
        <v>22</v>
      </c>
      <c r="B306" s="18" t="s">
        <v>396</v>
      </c>
      <c r="C306" s="18"/>
      <c r="D306" s="18">
        <v>29</v>
      </c>
      <c r="E306" s="18" t="s">
        <v>737</v>
      </c>
      <c r="F306" s="18" t="s">
        <v>470</v>
      </c>
      <c r="G306" s="18" t="s">
        <v>536</v>
      </c>
    </row>
    <row r="307" spans="1:7" ht="51" x14ac:dyDescent="0.25">
      <c r="A307" s="12">
        <v>23</v>
      </c>
      <c r="B307" s="18" t="s">
        <v>397</v>
      </c>
      <c r="C307" s="18"/>
      <c r="D307" s="18">
        <v>101.7201</v>
      </c>
      <c r="E307" s="18" t="s">
        <v>748</v>
      </c>
      <c r="F307" s="18" t="s">
        <v>398</v>
      </c>
      <c r="G307" s="18" t="s">
        <v>536</v>
      </c>
    </row>
    <row r="308" spans="1:7" ht="51" x14ac:dyDescent="0.25">
      <c r="A308" s="12">
        <v>24</v>
      </c>
      <c r="B308" s="18" t="s">
        <v>399</v>
      </c>
      <c r="C308" s="18"/>
      <c r="D308" s="18">
        <v>6.9</v>
      </c>
      <c r="E308" s="18" t="s">
        <v>746</v>
      </c>
      <c r="F308" s="18" t="s">
        <v>745</v>
      </c>
      <c r="G308" s="18" t="s">
        <v>532</v>
      </c>
    </row>
    <row r="309" spans="1:7" ht="51" x14ac:dyDescent="0.25">
      <c r="A309" s="12">
        <v>25</v>
      </c>
      <c r="B309" s="18" t="s">
        <v>400</v>
      </c>
      <c r="C309" s="18"/>
      <c r="D309" s="18">
        <v>6.9</v>
      </c>
      <c r="E309" s="18" t="s">
        <v>747</v>
      </c>
      <c r="F309" s="18" t="s">
        <v>745</v>
      </c>
      <c r="G309" s="18" t="s">
        <v>532</v>
      </c>
    </row>
    <row r="310" spans="1:7" ht="38.25" x14ac:dyDescent="0.25">
      <c r="A310" s="12">
        <v>26</v>
      </c>
      <c r="B310" s="18" t="s">
        <v>401</v>
      </c>
      <c r="C310" s="18"/>
      <c r="D310" s="18">
        <v>80.7</v>
      </c>
      <c r="E310" s="18" t="s">
        <v>743</v>
      </c>
      <c r="F310" s="18" t="s">
        <v>448</v>
      </c>
      <c r="G310" s="18" t="s">
        <v>533</v>
      </c>
    </row>
    <row r="311" spans="1:7" ht="32.25" customHeight="1" x14ac:dyDescent="0.25">
      <c r="A311" s="12">
        <v>27</v>
      </c>
      <c r="B311" s="18" t="s">
        <v>402</v>
      </c>
      <c r="C311" s="18"/>
      <c r="D311" s="18">
        <v>30</v>
      </c>
      <c r="E311" s="18" t="s">
        <v>744</v>
      </c>
      <c r="F311" s="18" t="s">
        <v>403</v>
      </c>
      <c r="G311" s="18" t="s">
        <v>534</v>
      </c>
    </row>
    <row r="312" spans="1:7" ht="51" x14ac:dyDescent="0.25">
      <c r="A312" s="12">
        <v>28</v>
      </c>
      <c r="B312" s="18" t="s">
        <v>404</v>
      </c>
      <c r="C312" s="18"/>
      <c r="D312" s="18">
        <v>40.943399999999997</v>
      </c>
      <c r="E312" s="18" t="s">
        <v>405</v>
      </c>
      <c r="F312" s="18" t="s">
        <v>469</v>
      </c>
      <c r="G312" s="18" t="s">
        <v>1032</v>
      </c>
    </row>
    <row r="313" spans="1:7" ht="51" x14ac:dyDescent="0.25">
      <c r="A313" s="12">
        <v>29</v>
      </c>
      <c r="B313" s="18" t="s">
        <v>19</v>
      </c>
      <c r="C313" s="18"/>
      <c r="D313" s="18">
        <v>31.6</v>
      </c>
      <c r="E313" s="18" t="s">
        <v>406</v>
      </c>
      <c r="F313" s="18" t="s">
        <v>341</v>
      </c>
      <c r="G313" s="18" t="s">
        <v>531</v>
      </c>
    </row>
    <row r="314" spans="1:7" ht="62.25" customHeight="1" x14ac:dyDescent="0.25">
      <c r="A314" s="12">
        <v>30</v>
      </c>
      <c r="B314" s="18" t="s">
        <v>18</v>
      </c>
      <c r="C314" s="18"/>
      <c r="D314" s="18">
        <v>38</v>
      </c>
      <c r="E314" s="18" t="s">
        <v>407</v>
      </c>
      <c r="F314" s="18" t="s">
        <v>408</v>
      </c>
      <c r="G314" s="18" t="s">
        <v>535</v>
      </c>
    </row>
    <row r="315" spans="1:7" x14ac:dyDescent="0.25">
      <c r="A315" s="46">
        <v>30</v>
      </c>
      <c r="B315" s="14" t="s">
        <v>42</v>
      </c>
      <c r="C315" s="13"/>
      <c r="D315" s="13">
        <f>5041.1331+D313+D314</f>
        <v>5110.7331000000004</v>
      </c>
      <c r="E315" s="13"/>
      <c r="F315" s="16"/>
      <c r="G315" s="16"/>
    </row>
    <row r="316" spans="1:7" x14ac:dyDescent="0.25">
      <c r="A316" s="12"/>
      <c r="B316" s="18"/>
      <c r="C316" s="13" t="s">
        <v>409</v>
      </c>
      <c r="D316" s="13"/>
      <c r="E316" s="18"/>
      <c r="F316" s="18"/>
      <c r="G316" s="18"/>
    </row>
    <row r="317" spans="1:7" ht="25.5" x14ac:dyDescent="0.25">
      <c r="A317" s="12" t="s">
        <v>27</v>
      </c>
      <c r="B317" s="18" t="s">
        <v>410</v>
      </c>
      <c r="C317" s="18"/>
      <c r="D317" s="18">
        <v>12.7</v>
      </c>
      <c r="E317" s="18" t="s">
        <v>1649</v>
      </c>
      <c r="F317" s="18" t="s">
        <v>749</v>
      </c>
      <c r="G317" s="18" t="s">
        <v>490</v>
      </c>
    </row>
    <row r="318" spans="1:7" x14ac:dyDescent="0.25">
      <c r="A318" s="46" t="s">
        <v>27</v>
      </c>
      <c r="B318" s="14" t="s">
        <v>49</v>
      </c>
      <c r="C318" s="13"/>
      <c r="D318" s="13">
        <f>SUM(D317)</f>
        <v>12.7</v>
      </c>
      <c r="E318" s="13"/>
      <c r="F318" s="16"/>
      <c r="G318" s="16"/>
    </row>
    <row r="319" spans="1:7" x14ac:dyDescent="0.25">
      <c r="A319" s="12"/>
      <c r="B319" s="18"/>
      <c r="C319" s="13" t="s">
        <v>411</v>
      </c>
      <c r="D319" s="18"/>
      <c r="E319" s="18"/>
      <c r="F319" s="18"/>
      <c r="G319" s="18"/>
    </row>
    <row r="320" spans="1:7" ht="38.25" x14ac:dyDescent="0.25">
      <c r="A320" s="12" t="s">
        <v>100</v>
      </c>
      <c r="B320" s="18" t="s">
        <v>412</v>
      </c>
      <c r="C320" s="18"/>
      <c r="D320" s="18">
        <v>133</v>
      </c>
      <c r="E320" s="18" t="s">
        <v>750</v>
      </c>
      <c r="F320" s="18" t="s">
        <v>438</v>
      </c>
      <c r="G320" s="18" t="s">
        <v>486</v>
      </c>
    </row>
    <row r="321" spans="1:7" ht="60.75" customHeight="1" x14ac:dyDescent="0.25">
      <c r="A321" s="12" t="s">
        <v>102</v>
      </c>
      <c r="B321" s="18" t="s">
        <v>413</v>
      </c>
      <c r="C321" s="18"/>
      <c r="D321" s="18">
        <v>138.1</v>
      </c>
      <c r="E321" s="18" t="s">
        <v>1650</v>
      </c>
      <c r="F321" s="18" t="s">
        <v>756</v>
      </c>
      <c r="G321" s="18" t="s">
        <v>530</v>
      </c>
    </row>
    <row r="322" spans="1:7" ht="47.25" customHeight="1" x14ac:dyDescent="0.25">
      <c r="A322" s="12" t="s">
        <v>103</v>
      </c>
      <c r="B322" s="18" t="s">
        <v>414</v>
      </c>
      <c r="C322" s="18"/>
      <c r="D322" s="18">
        <v>36.799999999999997</v>
      </c>
      <c r="E322" s="18" t="s">
        <v>474</v>
      </c>
      <c r="F322" s="18" t="s">
        <v>443</v>
      </c>
      <c r="G322" s="18" t="s">
        <v>529</v>
      </c>
    </row>
    <row r="323" spans="1:7" ht="38.25" x14ac:dyDescent="0.25">
      <c r="A323" s="12" t="s">
        <v>104</v>
      </c>
      <c r="B323" s="18" t="s">
        <v>751</v>
      </c>
      <c r="C323" s="18"/>
      <c r="D323" s="18">
        <v>33</v>
      </c>
      <c r="E323" s="18" t="s">
        <v>754</v>
      </c>
      <c r="F323" s="18" t="s">
        <v>442</v>
      </c>
      <c r="G323" s="18" t="s">
        <v>486</v>
      </c>
    </row>
    <row r="324" spans="1:7" x14ac:dyDescent="0.25">
      <c r="A324" s="46" t="s">
        <v>415</v>
      </c>
      <c r="B324" s="13" t="s">
        <v>49</v>
      </c>
      <c r="C324" s="13"/>
      <c r="D324" s="18">
        <f>SUM(D320:D323)</f>
        <v>340.90000000000003</v>
      </c>
      <c r="E324" s="13"/>
      <c r="F324" s="18"/>
      <c r="G324" s="18"/>
    </row>
    <row r="325" spans="1:7" x14ac:dyDescent="0.25">
      <c r="A325" s="47">
        <v>245</v>
      </c>
      <c r="B325" s="37" t="s">
        <v>55</v>
      </c>
      <c r="C325" s="16"/>
      <c r="D325" s="15">
        <f>D129+D254+D268+D280+D283+D315+D318+D324</f>
        <v>29260.234100000005</v>
      </c>
      <c r="E325" s="16"/>
      <c r="F325" s="15"/>
      <c r="G325" s="15"/>
    </row>
    <row r="326" spans="1:7" x14ac:dyDescent="0.25">
      <c r="A326" s="48" t="s">
        <v>1020</v>
      </c>
      <c r="B326" s="49"/>
      <c r="C326" s="49"/>
      <c r="D326" s="49"/>
      <c r="E326" s="49"/>
      <c r="F326" s="49"/>
      <c r="G326" s="50"/>
    </row>
    <row r="327" spans="1:7" x14ac:dyDescent="0.25">
      <c r="A327" s="18"/>
      <c r="B327" s="18"/>
      <c r="C327" s="13" t="s">
        <v>757</v>
      </c>
      <c r="D327" s="18"/>
      <c r="E327" s="18"/>
      <c r="F327" s="18"/>
      <c r="G327" s="18"/>
    </row>
    <row r="328" spans="1:7" ht="31.5" customHeight="1" x14ac:dyDescent="0.25">
      <c r="A328" s="12" t="s">
        <v>100</v>
      </c>
      <c r="B328" s="18" t="s">
        <v>758</v>
      </c>
      <c r="C328" s="18"/>
      <c r="D328" s="18">
        <v>0.01</v>
      </c>
      <c r="E328" s="18" t="s">
        <v>1063</v>
      </c>
      <c r="F328" s="18" t="s">
        <v>456</v>
      </c>
      <c r="G328" s="18" t="s">
        <v>493</v>
      </c>
    </row>
    <row r="329" spans="1:7" ht="38.25" x14ac:dyDescent="0.25">
      <c r="A329" s="12" t="s">
        <v>102</v>
      </c>
      <c r="B329" s="18" t="s">
        <v>758</v>
      </c>
      <c r="C329" s="18"/>
      <c r="D329" s="18">
        <v>0.1</v>
      </c>
      <c r="E329" s="18" t="s">
        <v>1062</v>
      </c>
      <c r="F329" s="18" t="s">
        <v>457</v>
      </c>
      <c r="G329" s="18" t="s">
        <v>493</v>
      </c>
    </row>
    <row r="330" spans="1:7" ht="38.25" x14ac:dyDescent="0.25">
      <c r="A330" s="12" t="s">
        <v>103</v>
      </c>
      <c r="B330" s="18" t="s">
        <v>759</v>
      </c>
      <c r="C330" s="18"/>
      <c r="D330" s="18">
        <v>0.3</v>
      </c>
      <c r="E330" s="18" t="s">
        <v>1062</v>
      </c>
      <c r="F330" s="18" t="s">
        <v>457</v>
      </c>
      <c r="G330" s="18" t="s">
        <v>493</v>
      </c>
    </row>
    <row r="331" spans="1:7" ht="42.75" customHeight="1" x14ac:dyDescent="0.25">
      <c r="A331" s="12" t="s">
        <v>104</v>
      </c>
      <c r="B331" s="18" t="s">
        <v>759</v>
      </c>
      <c r="C331" s="18"/>
      <c r="D331" s="18">
        <v>0.05</v>
      </c>
      <c r="E331" s="18" t="s">
        <v>1619</v>
      </c>
      <c r="F331" s="18" t="s">
        <v>418</v>
      </c>
      <c r="G331" s="18" t="s">
        <v>493</v>
      </c>
    </row>
    <row r="332" spans="1:7" ht="35.25" customHeight="1" x14ac:dyDescent="0.25">
      <c r="A332" s="12" t="s">
        <v>105</v>
      </c>
      <c r="B332" s="18" t="s">
        <v>760</v>
      </c>
      <c r="C332" s="18"/>
      <c r="D332" s="18">
        <v>0.1</v>
      </c>
      <c r="E332" s="18" t="s">
        <v>1618</v>
      </c>
      <c r="F332" s="18" t="s">
        <v>418</v>
      </c>
      <c r="G332" s="18" t="s">
        <v>493</v>
      </c>
    </row>
    <row r="333" spans="1:7" ht="27.75" customHeight="1" x14ac:dyDescent="0.25">
      <c r="A333" s="12" t="s">
        <v>106</v>
      </c>
      <c r="B333" s="18" t="s">
        <v>761</v>
      </c>
      <c r="C333" s="18"/>
      <c r="D333" s="18">
        <v>0.03</v>
      </c>
      <c r="E333" s="18" t="s">
        <v>1065</v>
      </c>
      <c r="F333" s="18" t="s">
        <v>438</v>
      </c>
      <c r="G333" s="18" t="s">
        <v>493</v>
      </c>
    </row>
    <row r="334" spans="1:7" ht="42.75" customHeight="1" x14ac:dyDescent="0.25">
      <c r="A334" s="12" t="s">
        <v>1433</v>
      </c>
      <c r="B334" s="18" t="s">
        <v>762</v>
      </c>
      <c r="C334" s="18"/>
      <c r="D334" s="18">
        <v>0.15</v>
      </c>
      <c r="E334" s="18" t="s">
        <v>1066</v>
      </c>
      <c r="F334" s="18" t="s">
        <v>438</v>
      </c>
      <c r="G334" s="18" t="s">
        <v>493</v>
      </c>
    </row>
    <row r="335" spans="1:7" ht="42" customHeight="1" x14ac:dyDescent="0.25">
      <c r="A335" s="12" t="s">
        <v>1434</v>
      </c>
      <c r="B335" s="18" t="s">
        <v>763</v>
      </c>
      <c r="C335" s="18"/>
      <c r="D335" s="18">
        <v>0.03</v>
      </c>
      <c r="E335" s="18" t="s">
        <v>1064</v>
      </c>
      <c r="F335" s="18" t="s">
        <v>764</v>
      </c>
      <c r="G335" s="18" t="s">
        <v>493</v>
      </c>
    </row>
    <row r="336" spans="1:7" ht="66.75" customHeight="1" x14ac:dyDescent="0.25">
      <c r="A336" s="12" t="s">
        <v>1435</v>
      </c>
      <c r="B336" s="18" t="s">
        <v>1584</v>
      </c>
      <c r="C336" s="18"/>
      <c r="D336" s="18">
        <v>0.03</v>
      </c>
      <c r="E336" s="18" t="s">
        <v>1585</v>
      </c>
      <c r="F336" s="18" t="s">
        <v>714</v>
      </c>
      <c r="G336" s="18" t="s">
        <v>493</v>
      </c>
    </row>
    <row r="337" spans="1:7" ht="51" x14ac:dyDescent="0.25">
      <c r="A337" s="12" t="s">
        <v>1436</v>
      </c>
      <c r="B337" s="18" t="s">
        <v>765</v>
      </c>
      <c r="C337" s="18"/>
      <c r="D337" s="18">
        <v>0.02</v>
      </c>
      <c r="E337" s="18" t="s">
        <v>1651</v>
      </c>
      <c r="F337" s="18" t="s">
        <v>1067</v>
      </c>
      <c r="G337" s="18" t="s">
        <v>493</v>
      </c>
    </row>
    <row r="338" spans="1:7" ht="63.75" x14ac:dyDescent="0.25">
      <c r="A338" s="12" t="s">
        <v>1437</v>
      </c>
      <c r="B338" s="18" t="s">
        <v>766</v>
      </c>
      <c r="C338" s="18"/>
      <c r="D338" s="18">
        <v>0.01</v>
      </c>
      <c r="E338" s="18" t="s">
        <v>767</v>
      </c>
      <c r="F338" s="18" t="s">
        <v>768</v>
      </c>
      <c r="G338" s="18" t="s">
        <v>769</v>
      </c>
    </row>
    <row r="339" spans="1:7" ht="45.75" customHeight="1" x14ac:dyDescent="0.25">
      <c r="A339" s="12" t="s">
        <v>1438</v>
      </c>
      <c r="B339" s="18" t="s">
        <v>770</v>
      </c>
      <c r="C339" s="18"/>
      <c r="D339" s="18">
        <v>0.01</v>
      </c>
      <c r="E339" s="18" t="s">
        <v>1071</v>
      </c>
      <c r="F339" s="18" t="s">
        <v>771</v>
      </c>
      <c r="G339" s="18" t="s">
        <v>493</v>
      </c>
    </row>
    <row r="340" spans="1:7" ht="27" customHeight="1" x14ac:dyDescent="0.25">
      <c r="A340" s="12" t="s">
        <v>1439</v>
      </c>
      <c r="B340" s="18" t="s">
        <v>772</v>
      </c>
      <c r="C340" s="18"/>
      <c r="D340" s="18">
        <v>0.02</v>
      </c>
      <c r="E340" s="18" t="s">
        <v>1074</v>
      </c>
      <c r="F340" s="18" t="s">
        <v>773</v>
      </c>
      <c r="G340" s="18" t="s">
        <v>493</v>
      </c>
    </row>
    <row r="341" spans="1:7" ht="38.25" x14ac:dyDescent="0.25">
      <c r="A341" s="12" t="s">
        <v>1440</v>
      </c>
      <c r="B341" s="18" t="s">
        <v>774</v>
      </c>
      <c r="C341" s="18"/>
      <c r="D341" s="18">
        <v>0.01</v>
      </c>
      <c r="E341" s="18" t="s">
        <v>1068</v>
      </c>
      <c r="F341" s="18" t="s">
        <v>1034</v>
      </c>
      <c r="G341" s="18" t="s">
        <v>485</v>
      </c>
    </row>
    <row r="342" spans="1:7" ht="44.25" customHeight="1" x14ac:dyDescent="0.25">
      <c r="A342" s="12" t="s">
        <v>1441</v>
      </c>
      <c r="B342" s="18" t="s">
        <v>775</v>
      </c>
      <c r="C342" s="18"/>
      <c r="D342" s="18">
        <v>1</v>
      </c>
      <c r="E342" s="18" t="s">
        <v>776</v>
      </c>
      <c r="F342" s="18" t="s">
        <v>777</v>
      </c>
      <c r="G342" s="18" t="s">
        <v>493</v>
      </c>
    </row>
    <row r="343" spans="1:7" ht="38.25" x14ac:dyDescent="0.25">
      <c r="A343" s="12" t="s">
        <v>1442</v>
      </c>
      <c r="B343" s="18" t="s">
        <v>778</v>
      </c>
      <c r="C343" s="18"/>
      <c r="D343" s="18">
        <v>0.02</v>
      </c>
      <c r="E343" s="18" t="s">
        <v>1073</v>
      </c>
      <c r="F343" s="18" t="s">
        <v>779</v>
      </c>
      <c r="G343" s="18" t="s">
        <v>493</v>
      </c>
    </row>
    <row r="344" spans="1:7" ht="38.25" x14ac:dyDescent="0.25">
      <c r="A344" s="12" t="s">
        <v>1443</v>
      </c>
      <c r="B344" s="18" t="s">
        <v>778</v>
      </c>
      <c r="C344" s="18"/>
      <c r="D344" s="18">
        <v>0.1</v>
      </c>
      <c r="E344" s="18" t="s">
        <v>1072</v>
      </c>
      <c r="F344" s="18" t="s">
        <v>779</v>
      </c>
      <c r="G344" s="18" t="s">
        <v>486</v>
      </c>
    </row>
    <row r="345" spans="1:7" ht="29.25" customHeight="1" x14ac:dyDescent="0.25">
      <c r="A345" s="12" t="s">
        <v>1444</v>
      </c>
      <c r="B345" s="18" t="s">
        <v>780</v>
      </c>
      <c r="C345" s="18"/>
      <c r="D345" s="18">
        <v>0.18</v>
      </c>
      <c r="E345" s="18" t="s">
        <v>1069</v>
      </c>
      <c r="F345" s="18" t="s">
        <v>1035</v>
      </c>
      <c r="G345" s="18" t="s">
        <v>251</v>
      </c>
    </row>
    <row r="346" spans="1:7" ht="25.5" x14ac:dyDescent="0.25">
      <c r="A346" s="12" t="s">
        <v>1445</v>
      </c>
      <c r="B346" s="18" t="s">
        <v>781</v>
      </c>
      <c r="C346" s="18"/>
      <c r="D346" s="18">
        <v>0.1</v>
      </c>
      <c r="E346" s="18" t="s">
        <v>782</v>
      </c>
      <c r="F346" s="18" t="s">
        <v>442</v>
      </c>
      <c r="G346" s="18" t="s">
        <v>493</v>
      </c>
    </row>
    <row r="347" spans="1:7" ht="43.5" customHeight="1" x14ac:dyDescent="0.25">
      <c r="A347" s="12" t="s">
        <v>1446</v>
      </c>
      <c r="B347" s="18" t="s">
        <v>783</v>
      </c>
      <c r="C347" s="18"/>
      <c r="D347" s="18">
        <v>1</v>
      </c>
      <c r="E347" s="18" t="s">
        <v>1652</v>
      </c>
      <c r="F347" s="18" t="s">
        <v>1070</v>
      </c>
      <c r="G347" s="18" t="s">
        <v>493</v>
      </c>
    </row>
    <row r="348" spans="1:7" ht="31.5" customHeight="1" x14ac:dyDescent="0.25">
      <c r="A348" s="12" t="s">
        <v>1447</v>
      </c>
      <c r="B348" s="18" t="s">
        <v>784</v>
      </c>
      <c r="C348" s="18"/>
      <c r="D348" s="18">
        <v>4</v>
      </c>
      <c r="E348" s="18" t="s">
        <v>81</v>
      </c>
      <c r="F348" s="18" t="s">
        <v>1036</v>
      </c>
      <c r="G348" s="18" t="s">
        <v>785</v>
      </c>
    </row>
    <row r="349" spans="1:7" ht="70.5" customHeight="1" x14ac:dyDescent="0.25">
      <c r="A349" s="12" t="s">
        <v>1448</v>
      </c>
      <c r="B349" s="18" t="s">
        <v>1544</v>
      </c>
      <c r="C349" s="18"/>
      <c r="D349" s="18">
        <v>5.6</v>
      </c>
      <c r="E349" s="18" t="s">
        <v>1075</v>
      </c>
      <c r="F349" s="18" t="s">
        <v>1070</v>
      </c>
      <c r="G349" s="18" t="s">
        <v>785</v>
      </c>
    </row>
    <row r="350" spans="1:7" ht="40.5" customHeight="1" x14ac:dyDescent="0.25">
      <c r="A350" s="12" t="s">
        <v>1449</v>
      </c>
      <c r="B350" s="18" t="s">
        <v>786</v>
      </c>
      <c r="C350" s="18"/>
      <c r="D350" s="18">
        <v>0.01</v>
      </c>
      <c r="E350" s="18" t="s">
        <v>1653</v>
      </c>
      <c r="F350" s="18" t="s">
        <v>787</v>
      </c>
      <c r="G350" s="18" t="s">
        <v>493</v>
      </c>
    </row>
    <row r="351" spans="1:7" ht="33" customHeight="1" x14ac:dyDescent="0.25">
      <c r="A351" s="12" t="s">
        <v>1450</v>
      </c>
      <c r="B351" s="18" t="s">
        <v>761</v>
      </c>
      <c r="C351" s="18"/>
      <c r="D351" s="18">
        <v>0.01</v>
      </c>
      <c r="E351" s="18" t="s">
        <v>1076</v>
      </c>
      <c r="F351" s="18" t="s">
        <v>446</v>
      </c>
      <c r="G351" s="18" t="s">
        <v>485</v>
      </c>
    </row>
    <row r="352" spans="1:7" ht="44.25" customHeight="1" x14ac:dyDescent="0.25">
      <c r="A352" s="12" t="s">
        <v>1451</v>
      </c>
      <c r="B352" s="18" t="s">
        <v>759</v>
      </c>
      <c r="C352" s="18"/>
      <c r="D352" s="18">
        <v>0.01</v>
      </c>
      <c r="E352" s="18" t="s">
        <v>1583</v>
      </c>
      <c r="F352" s="18" t="s">
        <v>714</v>
      </c>
      <c r="G352" s="18" t="s">
        <v>493</v>
      </c>
    </row>
    <row r="353" spans="1:7" ht="51" x14ac:dyDescent="0.25">
      <c r="A353" s="12" t="s">
        <v>1452</v>
      </c>
      <c r="B353" s="18" t="s">
        <v>788</v>
      </c>
      <c r="C353" s="18"/>
      <c r="D353" s="18">
        <v>1.3</v>
      </c>
      <c r="E353" s="18" t="s">
        <v>789</v>
      </c>
      <c r="F353" s="18" t="s">
        <v>714</v>
      </c>
      <c r="G353" s="18" t="s">
        <v>493</v>
      </c>
    </row>
    <row r="354" spans="1:7" ht="51" x14ac:dyDescent="0.25">
      <c r="A354" s="12" t="s">
        <v>1453</v>
      </c>
      <c r="B354" s="18" t="s">
        <v>788</v>
      </c>
      <c r="C354" s="18"/>
      <c r="D354" s="18">
        <v>0.25</v>
      </c>
      <c r="E354" s="18" t="s">
        <v>790</v>
      </c>
      <c r="F354" s="18" t="s">
        <v>714</v>
      </c>
      <c r="G354" s="18" t="s">
        <v>162</v>
      </c>
    </row>
    <row r="355" spans="1:7" ht="30" customHeight="1" x14ac:dyDescent="0.25">
      <c r="A355" s="12" t="s">
        <v>1454</v>
      </c>
      <c r="B355" s="18" t="s">
        <v>791</v>
      </c>
      <c r="C355" s="18"/>
      <c r="D355" s="18">
        <v>0.01</v>
      </c>
      <c r="E355" s="18" t="s">
        <v>1077</v>
      </c>
      <c r="F355" s="18" t="s">
        <v>435</v>
      </c>
      <c r="G355" s="18" t="s">
        <v>485</v>
      </c>
    </row>
    <row r="356" spans="1:7" ht="51" x14ac:dyDescent="0.25">
      <c r="A356" s="12" t="s">
        <v>1455</v>
      </c>
      <c r="B356" s="18" t="s">
        <v>792</v>
      </c>
      <c r="C356" s="18"/>
      <c r="D356" s="18">
        <v>0.7</v>
      </c>
      <c r="E356" s="18" t="s">
        <v>1078</v>
      </c>
      <c r="F356" s="18" t="s">
        <v>714</v>
      </c>
      <c r="G356" s="18" t="s">
        <v>493</v>
      </c>
    </row>
    <row r="357" spans="1:7" ht="25.5" x14ac:dyDescent="0.25">
      <c r="A357" s="12" t="s">
        <v>1456</v>
      </c>
      <c r="B357" s="18" t="s">
        <v>793</v>
      </c>
      <c r="C357" s="18"/>
      <c r="D357" s="18">
        <v>0.01</v>
      </c>
      <c r="E357" s="18" t="s">
        <v>1037</v>
      </c>
      <c r="F357" s="18" t="s">
        <v>435</v>
      </c>
      <c r="G357" s="18" t="s">
        <v>485</v>
      </c>
    </row>
    <row r="358" spans="1:7" ht="25.5" x14ac:dyDescent="0.25">
      <c r="A358" s="12" t="s">
        <v>1457</v>
      </c>
      <c r="B358" s="18" t="s">
        <v>794</v>
      </c>
      <c r="C358" s="18"/>
      <c r="D358" s="18">
        <v>0.8</v>
      </c>
      <c r="E358" s="18" t="s">
        <v>795</v>
      </c>
      <c r="F358" s="18" t="s">
        <v>446</v>
      </c>
      <c r="G358" s="18" t="s">
        <v>162</v>
      </c>
    </row>
    <row r="359" spans="1:7" ht="36.75" customHeight="1" x14ac:dyDescent="0.25">
      <c r="A359" s="12" t="s">
        <v>1458</v>
      </c>
      <c r="B359" s="18" t="s">
        <v>1584</v>
      </c>
      <c r="C359" s="18"/>
      <c r="D359" s="18">
        <v>0.2</v>
      </c>
      <c r="E359" s="18" t="s">
        <v>1079</v>
      </c>
      <c r="F359" s="18" t="s">
        <v>423</v>
      </c>
      <c r="G359" s="18" t="s">
        <v>493</v>
      </c>
    </row>
    <row r="360" spans="1:7" ht="38.25" x14ac:dyDescent="0.25">
      <c r="A360" s="12" t="s">
        <v>1459</v>
      </c>
      <c r="B360" s="18" t="s">
        <v>1584</v>
      </c>
      <c r="C360" s="18"/>
      <c r="D360" s="18">
        <v>0.02</v>
      </c>
      <c r="E360" s="18" t="s">
        <v>797</v>
      </c>
      <c r="F360" s="18" t="s">
        <v>787</v>
      </c>
      <c r="G360" s="18" t="s">
        <v>493</v>
      </c>
    </row>
    <row r="361" spans="1:7" ht="44.25" customHeight="1" x14ac:dyDescent="0.25">
      <c r="A361" s="12" t="s">
        <v>1460</v>
      </c>
      <c r="B361" s="18" t="s">
        <v>763</v>
      </c>
      <c r="C361" s="18"/>
      <c r="D361" s="18">
        <v>0.02</v>
      </c>
      <c r="E361" s="18" t="s">
        <v>1092</v>
      </c>
      <c r="F361" s="18" t="s">
        <v>787</v>
      </c>
      <c r="G361" s="18" t="s">
        <v>493</v>
      </c>
    </row>
    <row r="362" spans="1:7" ht="29.25" customHeight="1" x14ac:dyDescent="0.25">
      <c r="A362" s="12" t="s">
        <v>1461</v>
      </c>
      <c r="B362" s="18" t="s">
        <v>1541</v>
      </c>
      <c r="C362" s="18"/>
      <c r="D362" s="18">
        <v>0.01</v>
      </c>
      <c r="E362" s="18" t="s">
        <v>1038</v>
      </c>
      <c r="F362" s="18" t="s">
        <v>798</v>
      </c>
      <c r="G362" s="18" t="s">
        <v>493</v>
      </c>
    </row>
    <row r="363" spans="1:7" ht="51" x14ac:dyDescent="0.25">
      <c r="A363" s="12" t="s">
        <v>1462</v>
      </c>
      <c r="B363" s="18" t="s">
        <v>799</v>
      </c>
      <c r="C363" s="18"/>
      <c r="D363" s="18">
        <v>0.1</v>
      </c>
      <c r="E363" s="18" t="s">
        <v>1086</v>
      </c>
      <c r="F363" s="18" t="s">
        <v>714</v>
      </c>
      <c r="G363" s="18" t="s">
        <v>493</v>
      </c>
    </row>
    <row r="364" spans="1:7" ht="25.5" x14ac:dyDescent="0.25">
      <c r="A364" s="12" t="s">
        <v>1463</v>
      </c>
      <c r="B364" s="18" t="s">
        <v>800</v>
      </c>
      <c r="C364" s="18"/>
      <c r="D364" s="18">
        <v>0.1</v>
      </c>
      <c r="E364" s="18" t="s">
        <v>1039</v>
      </c>
      <c r="F364" s="18" t="s">
        <v>435</v>
      </c>
      <c r="G364" s="18" t="s">
        <v>1549</v>
      </c>
    </row>
    <row r="365" spans="1:7" ht="25.5" x14ac:dyDescent="0.25">
      <c r="A365" s="12" t="s">
        <v>1464</v>
      </c>
      <c r="B365" s="18" t="s">
        <v>801</v>
      </c>
      <c r="C365" s="18"/>
      <c r="D365" s="18">
        <v>0.8</v>
      </c>
      <c r="E365" s="18" t="s">
        <v>1087</v>
      </c>
      <c r="F365" s="18" t="s">
        <v>802</v>
      </c>
      <c r="G365" s="18" t="s">
        <v>1549</v>
      </c>
    </row>
    <row r="366" spans="1:7" ht="25.5" x14ac:dyDescent="0.25">
      <c r="A366" s="12" t="s">
        <v>1465</v>
      </c>
      <c r="B366" s="18" t="s">
        <v>803</v>
      </c>
      <c r="C366" s="18"/>
      <c r="D366" s="18">
        <v>1.5</v>
      </c>
      <c r="E366" s="18" t="s">
        <v>1038</v>
      </c>
      <c r="F366" s="18" t="s">
        <v>798</v>
      </c>
      <c r="G366" s="18" t="s">
        <v>493</v>
      </c>
    </row>
    <row r="367" spans="1:7" ht="42.75" customHeight="1" x14ac:dyDescent="0.25">
      <c r="A367" s="12" t="s">
        <v>1466</v>
      </c>
      <c r="B367" s="18" t="s">
        <v>804</v>
      </c>
      <c r="C367" s="18"/>
      <c r="D367" s="18">
        <v>0.5</v>
      </c>
      <c r="E367" s="18" t="s">
        <v>1088</v>
      </c>
      <c r="F367" s="18" t="s">
        <v>714</v>
      </c>
      <c r="G367" s="18" t="s">
        <v>493</v>
      </c>
    </row>
    <row r="368" spans="1:7" ht="34.5" customHeight="1" x14ac:dyDescent="0.25">
      <c r="A368" s="12" t="s">
        <v>1467</v>
      </c>
      <c r="B368" s="18" t="s">
        <v>805</v>
      </c>
      <c r="C368" s="18"/>
      <c r="D368" s="18">
        <v>0.2</v>
      </c>
      <c r="E368" s="18" t="s">
        <v>1091</v>
      </c>
      <c r="F368" s="18" t="s">
        <v>796</v>
      </c>
      <c r="G368" s="18" t="s">
        <v>493</v>
      </c>
    </row>
    <row r="369" spans="1:7" ht="29.25" customHeight="1" x14ac:dyDescent="0.25">
      <c r="A369" s="12" t="s">
        <v>1468</v>
      </c>
      <c r="B369" s="18" t="s">
        <v>806</v>
      </c>
      <c r="C369" s="18"/>
      <c r="D369" s="18">
        <v>0.01</v>
      </c>
      <c r="E369" s="18" t="s">
        <v>1082</v>
      </c>
      <c r="F369" s="18" t="s">
        <v>1040</v>
      </c>
      <c r="G369" s="18" t="s">
        <v>486</v>
      </c>
    </row>
    <row r="370" spans="1:7" ht="30" customHeight="1" x14ac:dyDescent="0.25">
      <c r="A370" s="12" t="s">
        <v>1469</v>
      </c>
      <c r="B370" s="18" t="s">
        <v>1090</v>
      </c>
      <c r="C370" s="18"/>
      <c r="D370" s="18">
        <v>0.01</v>
      </c>
      <c r="E370" s="18" t="s">
        <v>1083</v>
      </c>
      <c r="F370" s="18" t="s">
        <v>1040</v>
      </c>
      <c r="G370" s="18" t="s">
        <v>485</v>
      </c>
    </row>
    <row r="371" spans="1:7" ht="27" customHeight="1" x14ac:dyDescent="0.25">
      <c r="A371" s="12" t="s">
        <v>1470</v>
      </c>
      <c r="B371" s="18" t="s">
        <v>807</v>
      </c>
      <c r="C371" s="18"/>
      <c r="D371" s="18">
        <v>0.01</v>
      </c>
      <c r="E371" s="18" t="s">
        <v>1082</v>
      </c>
      <c r="F371" s="18" t="s">
        <v>1040</v>
      </c>
      <c r="G371" s="18" t="s">
        <v>485</v>
      </c>
    </row>
    <row r="372" spans="1:7" ht="30.75" customHeight="1" x14ac:dyDescent="0.25">
      <c r="A372" s="12" t="s">
        <v>1471</v>
      </c>
      <c r="B372" s="18" t="s">
        <v>808</v>
      </c>
      <c r="C372" s="18"/>
      <c r="D372" s="18">
        <v>0.01</v>
      </c>
      <c r="E372" s="18" t="s">
        <v>1083</v>
      </c>
      <c r="F372" s="18" t="s">
        <v>1040</v>
      </c>
      <c r="G372" s="18" t="s">
        <v>485</v>
      </c>
    </row>
    <row r="373" spans="1:7" ht="30.75" customHeight="1" x14ac:dyDescent="0.25">
      <c r="A373" s="12" t="s">
        <v>1472</v>
      </c>
      <c r="B373" s="18" t="s">
        <v>1081</v>
      </c>
      <c r="C373" s="18"/>
      <c r="D373" s="18">
        <v>0.01</v>
      </c>
      <c r="E373" s="18" t="s">
        <v>1080</v>
      </c>
      <c r="F373" s="18" t="s">
        <v>447</v>
      </c>
      <c r="G373" s="18" t="s">
        <v>485</v>
      </c>
    </row>
    <row r="374" spans="1:7" ht="27" customHeight="1" x14ac:dyDescent="0.25">
      <c r="A374" s="12" t="s">
        <v>1473</v>
      </c>
      <c r="B374" s="18" t="s">
        <v>809</v>
      </c>
      <c r="C374" s="18"/>
      <c r="D374" s="18">
        <v>0.1</v>
      </c>
      <c r="E374" s="18" t="s">
        <v>1089</v>
      </c>
      <c r="F374" s="18" t="s">
        <v>714</v>
      </c>
      <c r="G374" s="18" t="s">
        <v>810</v>
      </c>
    </row>
    <row r="375" spans="1:7" ht="25.5" x14ac:dyDescent="0.25">
      <c r="A375" s="12" t="s">
        <v>1474</v>
      </c>
      <c r="B375" s="18" t="s">
        <v>811</v>
      </c>
      <c r="C375" s="18"/>
      <c r="D375" s="18">
        <v>0.01</v>
      </c>
      <c r="E375" s="18" t="s">
        <v>1080</v>
      </c>
      <c r="F375" s="18" t="s">
        <v>447</v>
      </c>
      <c r="G375" s="18" t="s">
        <v>485</v>
      </c>
    </row>
    <row r="376" spans="1:7" ht="25.5" x14ac:dyDescent="0.25">
      <c r="A376" s="12" t="s">
        <v>1475</v>
      </c>
      <c r="B376" s="18" t="s">
        <v>812</v>
      </c>
      <c r="C376" s="18"/>
      <c r="D376" s="18">
        <v>0.01</v>
      </c>
      <c r="E376" s="18" t="s">
        <v>1085</v>
      </c>
      <c r="F376" s="18" t="s">
        <v>1040</v>
      </c>
      <c r="G376" s="18" t="s">
        <v>485</v>
      </c>
    </row>
    <row r="377" spans="1:7" ht="31.5" customHeight="1" x14ac:dyDescent="0.25">
      <c r="A377" s="12" t="s">
        <v>1476</v>
      </c>
      <c r="B377" s="18" t="s">
        <v>813</v>
      </c>
      <c r="C377" s="18"/>
      <c r="D377" s="18">
        <v>0.01</v>
      </c>
      <c r="E377" s="18" t="s">
        <v>1080</v>
      </c>
      <c r="F377" s="18" t="s">
        <v>447</v>
      </c>
      <c r="G377" s="18" t="s">
        <v>485</v>
      </c>
    </row>
    <row r="378" spans="1:7" ht="51" x14ac:dyDescent="0.25">
      <c r="A378" s="12" t="s">
        <v>1477</v>
      </c>
      <c r="B378" s="18" t="s">
        <v>814</v>
      </c>
      <c r="C378" s="18"/>
      <c r="D378" s="18">
        <v>0.1</v>
      </c>
      <c r="E378" s="18" t="s">
        <v>1616</v>
      </c>
      <c r="F378" s="18" t="s">
        <v>714</v>
      </c>
      <c r="G378" s="18" t="s">
        <v>493</v>
      </c>
    </row>
    <row r="379" spans="1:7" ht="30" customHeight="1" x14ac:dyDescent="0.25">
      <c r="A379" s="12" t="s">
        <v>1478</v>
      </c>
      <c r="B379" s="27" t="s">
        <v>1540</v>
      </c>
      <c r="C379" s="18"/>
      <c r="D379" s="18">
        <v>0.1</v>
      </c>
      <c r="E379" s="18" t="s">
        <v>1093</v>
      </c>
      <c r="F379" s="18" t="s">
        <v>1040</v>
      </c>
      <c r="G379" s="18" t="s">
        <v>810</v>
      </c>
    </row>
    <row r="380" spans="1:7" ht="29.25" customHeight="1" x14ac:dyDescent="0.25">
      <c r="A380" s="12" t="s">
        <v>1479</v>
      </c>
      <c r="B380" s="18" t="s">
        <v>815</v>
      </c>
      <c r="C380" s="18"/>
      <c r="D380" s="18">
        <v>0.01</v>
      </c>
      <c r="E380" s="18" t="s">
        <v>1084</v>
      </c>
      <c r="F380" s="18" t="s">
        <v>1040</v>
      </c>
      <c r="G380" s="18" t="s">
        <v>485</v>
      </c>
    </row>
    <row r="381" spans="1:7" ht="25.5" x14ac:dyDescent="0.25">
      <c r="A381" s="12" t="s">
        <v>1480</v>
      </c>
      <c r="B381" s="18" t="s">
        <v>816</v>
      </c>
      <c r="C381" s="18"/>
      <c r="D381" s="18">
        <v>0.1</v>
      </c>
      <c r="E381" s="18" t="s">
        <v>1094</v>
      </c>
      <c r="F381" s="18" t="s">
        <v>448</v>
      </c>
      <c r="G381" s="18" t="s">
        <v>493</v>
      </c>
    </row>
    <row r="382" spans="1:7" ht="25.5" x14ac:dyDescent="0.25">
      <c r="A382" s="12" t="s">
        <v>1481</v>
      </c>
      <c r="B382" s="18" t="s">
        <v>788</v>
      </c>
      <c r="C382" s="18"/>
      <c r="D382" s="18">
        <v>0.12</v>
      </c>
      <c r="E382" s="18" t="s">
        <v>817</v>
      </c>
      <c r="F382" s="18" t="s">
        <v>448</v>
      </c>
      <c r="G382" s="18" t="s">
        <v>818</v>
      </c>
    </row>
    <row r="383" spans="1:7" ht="25.5" x14ac:dyDescent="0.25">
      <c r="A383" s="12" t="s">
        <v>1482</v>
      </c>
      <c r="B383" s="18" t="s">
        <v>759</v>
      </c>
      <c r="C383" s="18"/>
      <c r="D383" s="18">
        <v>0.01</v>
      </c>
      <c r="E383" s="18" t="s">
        <v>819</v>
      </c>
      <c r="F383" s="18" t="s">
        <v>448</v>
      </c>
      <c r="G383" s="18" t="s">
        <v>493</v>
      </c>
    </row>
    <row r="384" spans="1:7" ht="25.5" x14ac:dyDescent="0.25">
      <c r="A384" s="12" t="s">
        <v>1483</v>
      </c>
      <c r="B384" s="18" t="s">
        <v>820</v>
      </c>
      <c r="C384" s="18"/>
      <c r="D384" s="18">
        <v>0.1</v>
      </c>
      <c r="E384" s="18" t="s">
        <v>1095</v>
      </c>
      <c r="F384" s="18" t="s">
        <v>448</v>
      </c>
      <c r="G384" s="18" t="s">
        <v>493</v>
      </c>
    </row>
    <row r="385" spans="1:7" ht="25.5" x14ac:dyDescent="0.25">
      <c r="A385" s="12" t="s">
        <v>1484</v>
      </c>
      <c r="B385" s="18" t="s">
        <v>793</v>
      </c>
      <c r="C385" s="18"/>
      <c r="D385" s="18">
        <v>0.01</v>
      </c>
      <c r="E385" s="18" t="s">
        <v>1096</v>
      </c>
      <c r="F385" s="18" t="s">
        <v>448</v>
      </c>
      <c r="G385" s="18" t="s">
        <v>493</v>
      </c>
    </row>
    <row r="386" spans="1:7" ht="25.5" x14ac:dyDescent="0.25">
      <c r="A386" s="12" t="s">
        <v>1485</v>
      </c>
      <c r="B386" s="18" t="s">
        <v>821</v>
      </c>
      <c r="C386" s="18"/>
      <c r="D386" s="18">
        <v>0.5</v>
      </c>
      <c r="E386" s="18" t="s">
        <v>1096</v>
      </c>
      <c r="F386" s="18" t="s">
        <v>448</v>
      </c>
      <c r="G386" s="18" t="s">
        <v>493</v>
      </c>
    </row>
    <row r="387" spans="1:7" ht="38.25" x14ac:dyDescent="0.25">
      <c r="A387" s="12" t="s">
        <v>1486</v>
      </c>
      <c r="B387" s="18" t="s">
        <v>822</v>
      </c>
      <c r="C387" s="18"/>
      <c r="D387" s="18">
        <v>0.3</v>
      </c>
      <c r="E387" s="18" t="s">
        <v>1097</v>
      </c>
      <c r="F387" s="18" t="s">
        <v>468</v>
      </c>
      <c r="G387" s="18" t="s">
        <v>493</v>
      </c>
    </row>
    <row r="388" spans="1:7" ht="25.5" x14ac:dyDescent="0.25">
      <c r="A388" s="12" t="s">
        <v>1487</v>
      </c>
      <c r="B388" s="18" t="s">
        <v>823</v>
      </c>
      <c r="C388" s="18"/>
      <c r="D388" s="18">
        <v>0.3</v>
      </c>
      <c r="E388" s="18" t="s">
        <v>824</v>
      </c>
      <c r="F388" s="18" t="s">
        <v>1041</v>
      </c>
      <c r="G388" s="18" t="s">
        <v>493</v>
      </c>
    </row>
    <row r="389" spans="1:7" ht="51" x14ac:dyDescent="0.25">
      <c r="A389" s="12" t="s">
        <v>1488</v>
      </c>
      <c r="B389" s="18" t="s">
        <v>825</v>
      </c>
      <c r="C389" s="18"/>
      <c r="D389" s="18">
        <v>0.1</v>
      </c>
      <c r="E389" s="18" t="s">
        <v>1654</v>
      </c>
      <c r="F389" s="18" t="s">
        <v>1098</v>
      </c>
      <c r="G389" s="18" t="s">
        <v>493</v>
      </c>
    </row>
    <row r="390" spans="1:7" ht="51" x14ac:dyDescent="0.25">
      <c r="A390" s="12" t="s">
        <v>1489</v>
      </c>
      <c r="B390" s="18" t="s">
        <v>826</v>
      </c>
      <c r="C390" s="18"/>
      <c r="D390" s="18">
        <v>0.1</v>
      </c>
      <c r="E390" s="18" t="s">
        <v>1655</v>
      </c>
      <c r="F390" s="18" t="s">
        <v>1099</v>
      </c>
      <c r="G390" s="18" t="s">
        <v>493</v>
      </c>
    </row>
    <row r="391" spans="1:7" ht="51" x14ac:dyDescent="0.25">
      <c r="A391" s="12" t="s">
        <v>1490</v>
      </c>
      <c r="B391" s="18" t="s">
        <v>827</v>
      </c>
      <c r="C391" s="18"/>
      <c r="D391" s="18">
        <v>0.2</v>
      </c>
      <c r="E391" s="18" t="s">
        <v>1656</v>
      </c>
      <c r="F391" s="18" t="s">
        <v>1099</v>
      </c>
      <c r="G391" s="18" t="s">
        <v>493</v>
      </c>
    </row>
    <row r="392" spans="1:7" ht="51" x14ac:dyDescent="0.25">
      <c r="A392" s="12" t="s">
        <v>1491</v>
      </c>
      <c r="B392" s="18" t="s">
        <v>828</v>
      </c>
      <c r="C392" s="18"/>
      <c r="D392" s="18">
        <v>0.2</v>
      </c>
      <c r="E392" s="18" t="s">
        <v>1657</v>
      </c>
      <c r="F392" s="18" t="s">
        <v>1099</v>
      </c>
      <c r="G392" s="18" t="s">
        <v>493</v>
      </c>
    </row>
    <row r="393" spans="1:7" ht="51" x14ac:dyDescent="0.25">
      <c r="A393" s="12" t="s">
        <v>1492</v>
      </c>
      <c r="B393" s="18" t="s">
        <v>829</v>
      </c>
      <c r="C393" s="18"/>
      <c r="D393" s="18">
        <v>0.1</v>
      </c>
      <c r="E393" s="18" t="s">
        <v>1658</v>
      </c>
      <c r="F393" s="18" t="s">
        <v>1099</v>
      </c>
      <c r="G393" s="18" t="s">
        <v>493</v>
      </c>
    </row>
    <row r="394" spans="1:7" ht="51" x14ac:dyDescent="0.25">
      <c r="A394" s="12" t="s">
        <v>1493</v>
      </c>
      <c r="B394" s="18" t="s">
        <v>759</v>
      </c>
      <c r="C394" s="18"/>
      <c r="D394" s="18">
        <v>0.01</v>
      </c>
      <c r="E394" s="18" t="s">
        <v>1659</v>
      </c>
      <c r="F394" s="18" t="s">
        <v>1099</v>
      </c>
      <c r="G394" s="18" t="s">
        <v>493</v>
      </c>
    </row>
    <row r="395" spans="1:7" ht="38.25" x14ac:dyDescent="0.25">
      <c r="A395" s="12" t="s">
        <v>1494</v>
      </c>
      <c r="B395" s="18" t="s">
        <v>830</v>
      </c>
      <c r="C395" s="18"/>
      <c r="D395" s="18">
        <v>10.9</v>
      </c>
      <c r="E395" s="18" t="s">
        <v>1578</v>
      </c>
      <c r="F395" s="18" t="s">
        <v>87</v>
      </c>
      <c r="G395" s="18" t="s">
        <v>493</v>
      </c>
    </row>
    <row r="396" spans="1:7" ht="38.25" x14ac:dyDescent="0.25">
      <c r="A396" s="12" t="s">
        <v>1495</v>
      </c>
      <c r="B396" s="18" t="s">
        <v>831</v>
      </c>
      <c r="C396" s="18"/>
      <c r="D396" s="18">
        <v>27</v>
      </c>
      <c r="E396" s="18" t="s">
        <v>1579</v>
      </c>
      <c r="F396" s="18" t="s">
        <v>87</v>
      </c>
      <c r="G396" s="18" t="s">
        <v>493</v>
      </c>
    </row>
    <row r="397" spans="1:7" ht="38.25" x14ac:dyDescent="0.25">
      <c r="A397" s="12" t="s">
        <v>1496</v>
      </c>
      <c r="B397" s="18" t="s">
        <v>814</v>
      </c>
      <c r="C397" s="18"/>
      <c r="D397" s="18">
        <v>0.01</v>
      </c>
      <c r="E397" s="18" t="s">
        <v>832</v>
      </c>
      <c r="F397" s="18" t="s">
        <v>833</v>
      </c>
      <c r="G397" s="18" t="s">
        <v>162</v>
      </c>
    </row>
    <row r="398" spans="1:7" ht="51" x14ac:dyDescent="0.25">
      <c r="A398" s="12" t="s">
        <v>1497</v>
      </c>
      <c r="B398" s="18" t="s">
        <v>791</v>
      </c>
      <c r="C398" s="18"/>
      <c r="D398" s="18">
        <v>0.01</v>
      </c>
      <c r="E398" s="18" t="s">
        <v>1591</v>
      </c>
      <c r="F398" s="18" t="s">
        <v>1101</v>
      </c>
      <c r="G398" s="18" t="s">
        <v>493</v>
      </c>
    </row>
    <row r="399" spans="1:7" ht="32.25" customHeight="1" x14ac:dyDescent="0.25">
      <c r="A399" s="12" t="s">
        <v>1498</v>
      </c>
      <c r="B399" s="18" t="s">
        <v>834</v>
      </c>
      <c r="C399" s="18"/>
      <c r="D399" s="18">
        <v>0.01</v>
      </c>
      <c r="E399" s="18" t="s">
        <v>1042</v>
      </c>
      <c r="F399" s="18" t="s">
        <v>1043</v>
      </c>
      <c r="G399" s="18" t="s">
        <v>493</v>
      </c>
    </row>
    <row r="400" spans="1:7" ht="51" x14ac:dyDescent="0.25">
      <c r="A400" s="12" t="s">
        <v>1499</v>
      </c>
      <c r="B400" s="18" t="s">
        <v>835</v>
      </c>
      <c r="C400" s="18"/>
      <c r="D400" s="18">
        <v>4.7</v>
      </c>
      <c r="E400" s="18" t="s">
        <v>1602</v>
      </c>
      <c r="F400" s="18" t="s">
        <v>1100</v>
      </c>
      <c r="G400" s="18" t="s">
        <v>493</v>
      </c>
    </row>
    <row r="401" spans="1:7" ht="51" x14ac:dyDescent="0.25">
      <c r="A401" s="12" t="s">
        <v>1500</v>
      </c>
      <c r="B401" s="18" t="s">
        <v>836</v>
      </c>
      <c r="C401" s="18"/>
      <c r="D401" s="18">
        <v>32</v>
      </c>
      <c r="E401" s="18" t="s">
        <v>837</v>
      </c>
      <c r="F401" s="18" t="s">
        <v>1100</v>
      </c>
      <c r="G401" s="18" t="s">
        <v>493</v>
      </c>
    </row>
    <row r="402" spans="1:7" ht="51" x14ac:dyDescent="0.25">
      <c r="A402" s="12" t="s">
        <v>1501</v>
      </c>
      <c r="B402" s="18" t="s">
        <v>836</v>
      </c>
      <c r="C402" s="18"/>
      <c r="D402" s="18">
        <v>63</v>
      </c>
      <c r="E402" s="18" t="s">
        <v>1603</v>
      </c>
      <c r="F402" s="18" t="s">
        <v>1100</v>
      </c>
      <c r="G402" s="18" t="s">
        <v>486</v>
      </c>
    </row>
    <row r="403" spans="1:7" ht="51" x14ac:dyDescent="0.25">
      <c r="A403" s="12" t="s">
        <v>1502</v>
      </c>
      <c r="B403" s="18" t="s">
        <v>839</v>
      </c>
      <c r="C403" s="18"/>
      <c r="D403" s="18">
        <v>59.4</v>
      </c>
      <c r="E403" s="18" t="s">
        <v>1660</v>
      </c>
      <c r="F403" s="18" t="s">
        <v>1100</v>
      </c>
      <c r="G403" s="18" t="s">
        <v>493</v>
      </c>
    </row>
    <row r="404" spans="1:7" ht="43.5" customHeight="1" x14ac:dyDescent="0.25">
      <c r="A404" s="12" t="s">
        <v>1503</v>
      </c>
      <c r="B404" s="18" t="s">
        <v>840</v>
      </c>
      <c r="C404" s="18"/>
      <c r="D404" s="18">
        <v>2.2000000000000002</v>
      </c>
      <c r="E404" s="18" t="s">
        <v>1661</v>
      </c>
      <c r="F404" s="18" t="s">
        <v>1100</v>
      </c>
      <c r="G404" s="18" t="s">
        <v>493</v>
      </c>
    </row>
    <row r="405" spans="1:7" ht="51" x14ac:dyDescent="0.25">
      <c r="A405" s="12" t="s">
        <v>1504</v>
      </c>
      <c r="B405" s="18" t="s">
        <v>841</v>
      </c>
      <c r="C405" s="18"/>
      <c r="D405" s="18">
        <v>0.1</v>
      </c>
      <c r="E405" s="18" t="s">
        <v>1662</v>
      </c>
      <c r="F405" s="18" t="s">
        <v>1100</v>
      </c>
      <c r="G405" s="18" t="s">
        <v>493</v>
      </c>
    </row>
    <row r="406" spans="1:7" ht="45.75" customHeight="1" x14ac:dyDescent="0.25">
      <c r="A406" s="12" t="s">
        <v>1505</v>
      </c>
      <c r="B406" s="18" t="s">
        <v>842</v>
      </c>
      <c r="C406" s="18"/>
      <c r="D406" s="18">
        <v>0.01</v>
      </c>
      <c r="E406" s="18" t="s">
        <v>1663</v>
      </c>
      <c r="F406" s="18" t="s">
        <v>1100</v>
      </c>
      <c r="G406" s="18" t="s">
        <v>493</v>
      </c>
    </row>
    <row r="407" spans="1:7" ht="54" customHeight="1" x14ac:dyDescent="0.25">
      <c r="A407" s="12" t="s">
        <v>1506</v>
      </c>
      <c r="B407" s="18" t="s">
        <v>843</v>
      </c>
      <c r="C407" s="18"/>
      <c r="D407" s="18">
        <v>0.01</v>
      </c>
      <c r="E407" s="18" t="s">
        <v>1598</v>
      </c>
      <c r="F407" s="18" t="s">
        <v>1100</v>
      </c>
      <c r="G407" s="18" t="s">
        <v>493</v>
      </c>
    </row>
    <row r="408" spans="1:7" ht="51" x14ac:dyDescent="0.25">
      <c r="A408" s="12" t="s">
        <v>1507</v>
      </c>
      <c r="B408" s="18" t="s">
        <v>1580</v>
      </c>
      <c r="C408" s="18"/>
      <c r="D408" s="18">
        <v>0.01</v>
      </c>
      <c r="E408" s="18" t="s">
        <v>1582</v>
      </c>
      <c r="F408" s="18" t="s">
        <v>1101</v>
      </c>
      <c r="G408" s="18" t="s">
        <v>493</v>
      </c>
    </row>
    <row r="409" spans="1:7" ht="25.5" x14ac:dyDescent="0.25">
      <c r="A409" s="12" t="s">
        <v>1508</v>
      </c>
      <c r="B409" s="18" t="s">
        <v>844</v>
      </c>
      <c r="C409" s="18"/>
      <c r="D409" s="18">
        <v>0.6</v>
      </c>
      <c r="E409" s="18" t="s">
        <v>1664</v>
      </c>
      <c r="F409" s="18" t="s">
        <v>838</v>
      </c>
      <c r="G409" s="18" t="s">
        <v>493</v>
      </c>
    </row>
    <row r="410" spans="1:7" ht="51" x14ac:dyDescent="0.25">
      <c r="A410" s="12" t="s">
        <v>1509</v>
      </c>
      <c r="B410" s="18" t="s">
        <v>1104</v>
      </c>
      <c r="C410" s="18"/>
      <c r="D410" s="18">
        <v>8</v>
      </c>
      <c r="E410" s="18" t="s">
        <v>1665</v>
      </c>
      <c r="F410" s="18" t="s">
        <v>1101</v>
      </c>
      <c r="G410" s="18" t="s">
        <v>150</v>
      </c>
    </row>
    <row r="411" spans="1:7" ht="51" x14ac:dyDescent="0.25">
      <c r="A411" s="12" t="s">
        <v>1510</v>
      </c>
      <c r="B411" s="18" t="s">
        <v>1105</v>
      </c>
      <c r="C411" s="18"/>
      <c r="D411" s="18">
        <v>0.9</v>
      </c>
      <c r="E411" s="18" t="s">
        <v>1601</v>
      </c>
      <c r="F411" s="18" t="s">
        <v>1100</v>
      </c>
      <c r="G411" s="18" t="s">
        <v>493</v>
      </c>
    </row>
    <row r="412" spans="1:7" ht="51" x14ac:dyDescent="0.25">
      <c r="A412" s="12" t="s">
        <v>1511</v>
      </c>
      <c r="B412" s="18" t="s">
        <v>845</v>
      </c>
      <c r="C412" s="18"/>
      <c r="D412" s="18">
        <v>29.9</v>
      </c>
      <c r="E412" s="18" t="s">
        <v>1666</v>
      </c>
      <c r="F412" s="18" t="s">
        <v>1100</v>
      </c>
      <c r="G412" s="18" t="s">
        <v>493</v>
      </c>
    </row>
    <row r="413" spans="1:7" ht="51" x14ac:dyDescent="0.25">
      <c r="A413" s="12" t="s">
        <v>1512</v>
      </c>
      <c r="B413" s="18" t="s">
        <v>846</v>
      </c>
      <c r="C413" s="18"/>
      <c r="D413" s="18">
        <v>3.5</v>
      </c>
      <c r="E413" s="18" t="s">
        <v>1667</v>
      </c>
      <c r="F413" s="18" t="s">
        <v>1100</v>
      </c>
      <c r="G413" s="18" t="s">
        <v>493</v>
      </c>
    </row>
    <row r="414" spans="1:7" ht="51" x14ac:dyDescent="0.25">
      <c r="A414" s="12" t="s">
        <v>1513</v>
      </c>
      <c r="B414" s="18" t="s">
        <v>847</v>
      </c>
      <c r="C414" s="18"/>
      <c r="D414" s="18">
        <v>4.0999999999999996</v>
      </c>
      <c r="E414" s="18" t="s">
        <v>1668</v>
      </c>
      <c r="F414" s="18" t="s">
        <v>1100</v>
      </c>
      <c r="G414" s="18" t="s">
        <v>493</v>
      </c>
    </row>
    <row r="415" spans="1:7" ht="51" x14ac:dyDescent="0.25">
      <c r="A415" s="12" t="s">
        <v>1514</v>
      </c>
      <c r="B415" s="18" t="s">
        <v>848</v>
      </c>
      <c r="C415" s="18"/>
      <c r="D415" s="18">
        <v>4.5</v>
      </c>
      <c r="E415" s="18" t="s">
        <v>1599</v>
      </c>
      <c r="F415" s="18" t="s">
        <v>1100</v>
      </c>
      <c r="G415" s="18" t="s">
        <v>493</v>
      </c>
    </row>
    <row r="416" spans="1:7" ht="51" x14ac:dyDescent="0.25">
      <c r="A416" s="12" t="s">
        <v>1515</v>
      </c>
      <c r="B416" s="18" t="s">
        <v>849</v>
      </c>
      <c r="C416" s="18"/>
      <c r="D416" s="18">
        <v>4.5999999999999996</v>
      </c>
      <c r="E416" s="18" t="s">
        <v>850</v>
      </c>
      <c r="F416" s="18" t="s">
        <v>1100</v>
      </c>
      <c r="G416" s="18" t="s">
        <v>493</v>
      </c>
    </row>
    <row r="417" spans="1:7" ht="51" x14ac:dyDescent="0.25">
      <c r="A417" s="12" t="s">
        <v>1516</v>
      </c>
      <c r="B417" s="18" t="s">
        <v>1102</v>
      </c>
      <c r="C417" s="18"/>
      <c r="D417" s="18">
        <v>0.01</v>
      </c>
      <c r="E417" s="18" t="s">
        <v>851</v>
      </c>
      <c r="F417" s="18" t="s">
        <v>1103</v>
      </c>
      <c r="G417" s="18" t="s">
        <v>162</v>
      </c>
    </row>
    <row r="418" spans="1:7" ht="63.75" x14ac:dyDescent="0.25">
      <c r="A418" s="12" t="s">
        <v>1517</v>
      </c>
      <c r="B418" s="18" t="s">
        <v>852</v>
      </c>
      <c r="C418" s="18"/>
      <c r="D418" s="18">
        <v>2</v>
      </c>
      <c r="E418" s="18" t="s">
        <v>1590</v>
      </c>
      <c r="F418" s="18" t="s">
        <v>1101</v>
      </c>
      <c r="G418" s="18" t="s">
        <v>150</v>
      </c>
    </row>
    <row r="419" spans="1:7" ht="51" x14ac:dyDescent="0.25">
      <c r="A419" s="12" t="s">
        <v>1518</v>
      </c>
      <c r="B419" s="18" t="s">
        <v>853</v>
      </c>
      <c r="C419" s="18"/>
      <c r="D419" s="18">
        <v>42.7</v>
      </c>
      <c r="E419" s="18" t="s">
        <v>854</v>
      </c>
      <c r="F419" s="18" t="s">
        <v>1100</v>
      </c>
      <c r="G419" s="18" t="s">
        <v>493</v>
      </c>
    </row>
    <row r="420" spans="1:7" ht="51" x14ac:dyDescent="0.25">
      <c r="A420" s="12" t="s">
        <v>1519</v>
      </c>
      <c r="B420" s="18" t="s">
        <v>164</v>
      </c>
      <c r="C420" s="18"/>
      <c r="D420" s="18">
        <v>23</v>
      </c>
      <c r="E420" s="18" t="s">
        <v>855</v>
      </c>
      <c r="F420" s="18" t="s">
        <v>1100</v>
      </c>
      <c r="G420" s="18" t="s">
        <v>493</v>
      </c>
    </row>
    <row r="421" spans="1:7" ht="51" x14ac:dyDescent="0.25">
      <c r="A421" s="12" t="s">
        <v>1520</v>
      </c>
      <c r="B421" s="18" t="s">
        <v>856</v>
      </c>
      <c r="C421" s="18"/>
      <c r="D421" s="18">
        <v>2.4</v>
      </c>
      <c r="E421" s="18" t="s">
        <v>857</v>
      </c>
      <c r="F421" s="18" t="s">
        <v>1100</v>
      </c>
      <c r="G421" s="18" t="s">
        <v>493</v>
      </c>
    </row>
    <row r="422" spans="1:7" ht="76.5" x14ac:dyDescent="0.25">
      <c r="A422" s="12" t="s">
        <v>1521</v>
      </c>
      <c r="B422" s="18" t="s">
        <v>1597</v>
      </c>
      <c r="C422" s="18"/>
      <c r="D422" s="18">
        <v>0.01</v>
      </c>
      <c r="E422" s="18" t="s">
        <v>1669</v>
      </c>
      <c r="F422" s="18" t="s">
        <v>1100</v>
      </c>
      <c r="G422" s="18" t="s">
        <v>493</v>
      </c>
    </row>
    <row r="423" spans="1:7" ht="51" x14ac:dyDescent="0.25">
      <c r="A423" s="12" t="s">
        <v>1522</v>
      </c>
      <c r="B423" s="18" t="s">
        <v>858</v>
      </c>
      <c r="C423" s="18"/>
      <c r="D423" s="18">
        <v>0.01</v>
      </c>
      <c r="E423" s="18" t="s">
        <v>1600</v>
      </c>
      <c r="F423" s="18" t="s">
        <v>1100</v>
      </c>
      <c r="G423" s="18" t="s">
        <v>493</v>
      </c>
    </row>
    <row r="424" spans="1:7" ht="51" x14ac:dyDescent="0.25">
      <c r="A424" s="12" t="s">
        <v>1523</v>
      </c>
      <c r="B424" s="18" t="s">
        <v>859</v>
      </c>
      <c r="C424" s="18"/>
      <c r="D424" s="18">
        <v>15</v>
      </c>
      <c r="E424" s="18" t="s">
        <v>1044</v>
      </c>
      <c r="F424" s="18" t="s">
        <v>1100</v>
      </c>
      <c r="G424" s="18" t="s">
        <v>278</v>
      </c>
    </row>
    <row r="425" spans="1:7" ht="30.75" customHeight="1" x14ac:dyDescent="0.25">
      <c r="A425" s="12">
        <v>98</v>
      </c>
      <c r="B425" s="18" t="s">
        <v>860</v>
      </c>
      <c r="C425" s="18"/>
      <c r="D425" s="18">
        <v>0.02</v>
      </c>
      <c r="E425" s="18" t="s">
        <v>1045</v>
      </c>
      <c r="F425" s="18" t="s">
        <v>861</v>
      </c>
      <c r="G425" s="18" t="s">
        <v>493</v>
      </c>
    </row>
    <row r="426" spans="1:7" ht="25.5" x14ac:dyDescent="0.25">
      <c r="A426" s="12">
        <v>99</v>
      </c>
      <c r="B426" s="18" t="s">
        <v>862</v>
      </c>
      <c r="C426" s="18"/>
      <c r="D426" s="18">
        <v>0.01</v>
      </c>
      <c r="E426" s="18" t="s">
        <v>1046</v>
      </c>
      <c r="F426" s="18" t="s">
        <v>1047</v>
      </c>
      <c r="G426" s="18" t="s">
        <v>493</v>
      </c>
    </row>
    <row r="427" spans="1:7" ht="51" x14ac:dyDescent="0.25">
      <c r="A427" s="12">
        <v>100</v>
      </c>
      <c r="B427" s="18" t="s">
        <v>863</v>
      </c>
      <c r="C427" s="18"/>
      <c r="D427" s="18">
        <v>0.5</v>
      </c>
      <c r="E427" s="18" t="s">
        <v>1106</v>
      </c>
      <c r="F427" s="18" t="s">
        <v>1103</v>
      </c>
      <c r="G427" s="18" t="s">
        <v>162</v>
      </c>
    </row>
    <row r="428" spans="1:7" ht="27.75" customHeight="1" x14ac:dyDescent="0.25">
      <c r="A428" s="12">
        <v>101</v>
      </c>
      <c r="B428" s="18" t="s">
        <v>864</v>
      </c>
      <c r="C428" s="18"/>
      <c r="D428" s="18">
        <v>0.01</v>
      </c>
      <c r="E428" s="18" t="s">
        <v>1107</v>
      </c>
      <c r="F428" s="18" t="s">
        <v>437</v>
      </c>
      <c r="G428" s="18" t="s">
        <v>493</v>
      </c>
    </row>
    <row r="429" spans="1:7" x14ac:dyDescent="0.25">
      <c r="A429" s="12">
        <v>102</v>
      </c>
      <c r="B429" s="18" t="s">
        <v>865</v>
      </c>
      <c r="C429" s="18"/>
      <c r="D429" s="18">
        <v>8.6999999999999994E-2</v>
      </c>
      <c r="E429" s="18" t="s">
        <v>1108</v>
      </c>
      <c r="F429" s="18" t="s">
        <v>437</v>
      </c>
      <c r="G429" s="18" t="s">
        <v>493</v>
      </c>
    </row>
    <row r="430" spans="1:7" ht="25.5" x14ac:dyDescent="0.25">
      <c r="A430" s="12">
        <v>103</v>
      </c>
      <c r="B430" s="18" t="s">
        <v>866</v>
      </c>
      <c r="C430" s="18"/>
      <c r="D430" s="18">
        <v>0.1</v>
      </c>
      <c r="E430" s="18" t="s">
        <v>1048</v>
      </c>
      <c r="F430" s="18" t="s">
        <v>471</v>
      </c>
      <c r="G430" s="18" t="s">
        <v>818</v>
      </c>
    </row>
    <row r="431" spans="1:7" ht="25.5" x14ac:dyDescent="0.25">
      <c r="A431" s="12">
        <v>104</v>
      </c>
      <c r="B431" s="18" t="s">
        <v>867</v>
      </c>
      <c r="C431" s="18"/>
      <c r="D431" s="18">
        <v>1</v>
      </c>
      <c r="E431" s="18" t="s">
        <v>1049</v>
      </c>
      <c r="F431" s="18" t="s">
        <v>471</v>
      </c>
      <c r="G431" s="18" t="s">
        <v>493</v>
      </c>
    </row>
    <row r="432" spans="1:7" ht="51" x14ac:dyDescent="0.25">
      <c r="A432" s="12">
        <v>105</v>
      </c>
      <c r="B432" s="18" t="s">
        <v>759</v>
      </c>
      <c r="C432" s="18"/>
      <c r="D432" s="18">
        <v>0.01</v>
      </c>
      <c r="E432" s="18" t="s">
        <v>1620</v>
      </c>
      <c r="F432" s="18" t="s">
        <v>1109</v>
      </c>
      <c r="G432" s="18" t="s">
        <v>493</v>
      </c>
    </row>
    <row r="433" spans="1:7" ht="51" x14ac:dyDescent="0.25">
      <c r="A433" s="12">
        <v>106</v>
      </c>
      <c r="B433" s="18" t="s">
        <v>759</v>
      </c>
      <c r="C433" s="18"/>
      <c r="D433" s="18">
        <v>0.01</v>
      </c>
      <c r="E433" s="18" t="s">
        <v>1621</v>
      </c>
      <c r="F433" s="18" t="s">
        <v>1109</v>
      </c>
      <c r="G433" s="18" t="s">
        <v>493</v>
      </c>
    </row>
    <row r="434" spans="1:7" ht="51" x14ac:dyDescent="0.25">
      <c r="A434" s="12">
        <v>107</v>
      </c>
      <c r="B434" s="18" t="s">
        <v>868</v>
      </c>
      <c r="C434" s="18"/>
      <c r="D434" s="18">
        <v>0.01</v>
      </c>
      <c r="E434" s="18" t="s">
        <v>1670</v>
      </c>
      <c r="F434" s="18" t="s">
        <v>1109</v>
      </c>
      <c r="G434" s="18" t="s">
        <v>493</v>
      </c>
    </row>
    <row r="435" spans="1:7" ht="38.25" x14ac:dyDescent="0.25">
      <c r="A435" s="12">
        <v>108</v>
      </c>
      <c r="B435" s="18" t="s">
        <v>772</v>
      </c>
      <c r="C435" s="18"/>
      <c r="D435" s="18">
        <v>0.01</v>
      </c>
      <c r="E435" s="18" t="s">
        <v>1671</v>
      </c>
      <c r="F435" s="18" t="s">
        <v>869</v>
      </c>
      <c r="G435" s="18" t="s">
        <v>493</v>
      </c>
    </row>
    <row r="436" spans="1:7" ht="33" customHeight="1" x14ac:dyDescent="0.25">
      <c r="A436" s="12">
        <v>109</v>
      </c>
      <c r="B436" s="18" t="s">
        <v>870</v>
      </c>
      <c r="C436" s="18"/>
      <c r="D436" s="18">
        <v>5</v>
      </c>
      <c r="E436" s="18" t="s">
        <v>1050</v>
      </c>
      <c r="F436" s="18" t="s">
        <v>448</v>
      </c>
      <c r="G436" s="18" t="s">
        <v>871</v>
      </c>
    </row>
    <row r="437" spans="1:7" ht="38.25" x14ac:dyDescent="0.25">
      <c r="A437" s="12">
        <v>110</v>
      </c>
      <c r="B437" s="18" t="s">
        <v>872</v>
      </c>
      <c r="C437" s="18"/>
      <c r="D437" s="18">
        <v>0.01</v>
      </c>
      <c r="E437" s="18" t="s">
        <v>1038</v>
      </c>
      <c r="F437" s="18" t="s">
        <v>787</v>
      </c>
      <c r="G437" s="18" t="s">
        <v>871</v>
      </c>
    </row>
    <row r="438" spans="1:7" ht="38.25" x14ac:dyDescent="0.25">
      <c r="A438" s="12">
        <v>111</v>
      </c>
      <c r="B438" s="18" t="s">
        <v>873</v>
      </c>
      <c r="C438" s="18"/>
      <c r="D438" s="18">
        <v>0.03</v>
      </c>
      <c r="E438" s="18" t="s">
        <v>874</v>
      </c>
      <c r="F438" s="18" t="s">
        <v>437</v>
      </c>
      <c r="G438" s="18" t="s">
        <v>1394</v>
      </c>
    </row>
    <row r="439" spans="1:7" ht="25.5" x14ac:dyDescent="0.25">
      <c r="A439" s="12">
        <v>112</v>
      </c>
      <c r="B439" s="18" t="s">
        <v>875</v>
      </c>
      <c r="C439" s="18"/>
      <c r="D439" s="18">
        <v>0.02</v>
      </c>
      <c r="E439" s="18" t="s">
        <v>1110</v>
      </c>
      <c r="F439" s="18" t="s">
        <v>458</v>
      </c>
      <c r="G439" s="18" t="s">
        <v>1391</v>
      </c>
    </row>
    <row r="440" spans="1:7" ht="25.5" x14ac:dyDescent="0.25">
      <c r="A440" s="12">
        <v>113</v>
      </c>
      <c r="B440" s="18" t="s">
        <v>876</v>
      </c>
      <c r="C440" s="18"/>
      <c r="D440" s="18">
        <v>0.01</v>
      </c>
      <c r="E440" s="18" t="s">
        <v>1051</v>
      </c>
      <c r="F440" s="18" t="s">
        <v>877</v>
      </c>
      <c r="G440" s="18" t="s">
        <v>1392</v>
      </c>
    </row>
    <row r="441" spans="1:7" ht="25.5" x14ac:dyDescent="0.25">
      <c r="A441" s="12">
        <v>114</v>
      </c>
      <c r="B441" s="18" t="s">
        <v>878</v>
      </c>
      <c r="C441" s="18"/>
      <c r="D441" s="18">
        <v>0.01</v>
      </c>
      <c r="E441" s="18" t="s">
        <v>1051</v>
      </c>
      <c r="F441" s="18" t="s">
        <v>1052</v>
      </c>
      <c r="G441" s="18" t="s">
        <v>1392</v>
      </c>
    </row>
    <row r="442" spans="1:7" ht="25.5" x14ac:dyDescent="0.25">
      <c r="A442" s="12">
        <v>115</v>
      </c>
      <c r="B442" s="18" t="s">
        <v>879</v>
      </c>
      <c r="C442" s="18"/>
      <c r="D442" s="18">
        <v>0.01</v>
      </c>
      <c r="E442" s="18" t="s">
        <v>1051</v>
      </c>
      <c r="F442" s="18" t="s">
        <v>880</v>
      </c>
      <c r="G442" s="18" t="s">
        <v>1393</v>
      </c>
    </row>
    <row r="443" spans="1:7" x14ac:dyDescent="0.25">
      <c r="A443" s="12">
        <v>116</v>
      </c>
      <c r="B443" s="18" t="s">
        <v>881</v>
      </c>
      <c r="C443" s="18"/>
      <c r="D443" s="18">
        <v>0.01</v>
      </c>
      <c r="E443" s="18" t="s">
        <v>1051</v>
      </c>
      <c r="F443" s="18" t="s">
        <v>1052</v>
      </c>
      <c r="G443" s="18" t="s">
        <v>1393</v>
      </c>
    </row>
    <row r="444" spans="1:7" ht="51" x14ac:dyDescent="0.25">
      <c r="A444" s="12">
        <v>117</v>
      </c>
      <c r="B444" s="18" t="s">
        <v>882</v>
      </c>
      <c r="C444" s="18"/>
      <c r="D444" s="18">
        <v>0.01</v>
      </c>
      <c r="E444" s="18" t="s">
        <v>883</v>
      </c>
      <c r="F444" s="18" t="s">
        <v>1109</v>
      </c>
      <c r="G444" s="18" t="s">
        <v>884</v>
      </c>
    </row>
    <row r="445" spans="1:7" ht="51" x14ac:dyDescent="0.25">
      <c r="A445" s="12">
        <v>118</v>
      </c>
      <c r="B445" s="18" t="s">
        <v>885</v>
      </c>
      <c r="C445" s="18"/>
      <c r="D445" s="18">
        <v>0.02</v>
      </c>
      <c r="E445" s="18" t="s">
        <v>886</v>
      </c>
      <c r="F445" s="18" t="s">
        <v>1109</v>
      </c>
      <c r="G445" s="18" t="s">
        <v>884</v>
      </c>
    </row>
    <row r="446" spans="1:7" ht="51" x14ac:dyDescent="0.25">
      <c r="A446" s="12">
        <v>119</v>
      </c>
      <c r="B446" s="18" t="s">
        <v>887</v>
      </c>
      <c r="C446" s="18"/>
      <c r="D446" s="18" t="s">
        <v>888</v>
      </c>
      <c r="E446" s="18" t="s">
        <v>889</v>
      </c>
      <c r="F446" s="18" t="s">
        <v>1109</v>
      </c>
      <c r="G446" s="18" t="s">
        <v>884</v>
      </c>
    </row>
    <row r="447" spans="1:7" ht="38.25" x14ac:dyDescent="0.25">
      <c r="A447" s="12">
        <v>120</v>
      </c>
      <c r="B447" s="18" t="s">
        <v>890</v>
      </c>
      <c r="C447" s="18"/>
      <c r="D447" s="18">
        <v>3.7</v>
      </c>
      <c r="E447" s="18" t="s">
        <v>891</v>
      </c>
      <c r="F447" s="18" t="s">
        <v>892</v>
      </c>
      <c r="G447" s="18" t="s">
        <v>884</v>
      </c>
    </row>
    <row r="448" spans="1:7" ht="38.25" x14ac:dyDescent="0.25">
      <c r="A448" s="12">
        <v>121</v>
      </c>
      <c r="B448" s="18" t="s">
        <v>893</v>
      </c>
      <c r="C448" s="18"/>
      <c r="D448" s="18">
        <v>1E-3</v>
      </c>
      <c r="E448" s="18" t="s">
        <v>891</v>
      </c>
      <c r="F448" s="18" t="s">
        <v>892</v>
      </c>
      <c r="G448" s="18" t="s">
        <v>884</v>
      </c>
    </row>
    <row r="449" spans="1:7" ht="25.5" x14ac:dyDescent="0.25">
      <c r="A449" s="12">
        <v>122</v>
      </c>
      <c r="B449" s="18" t="s">
        <v>23</v>
      </c>
      <c r="C449" s="18"/>
      <c r="D449" s="18">
        <v>0.2</v>
      </c>
      <c r="E449" s="18" t="s">
        <v>1053</v>
      </c>
      <c r="F449" s="18" t="s">
        <v>447</v>
      </c>
      <c r="G449" s="18" t="s">
        <v>1111</v>
      </c>
    </row>
    <row r="450" spans="1:7" ht="25.5" x14ac:dyDescent="0.25">
      <c r="A450" s="12">
        <v>123</v>
      </c>
      <c r="B450" s="18" t="s">
        <v>894</v>
      </c>
      <c r="C450" s="18"/>
      <c r="D450" s="18">
        <v>3.6</v>
      </c>
      <c r="E450" s="18" t="s">
        <v>1054</v>
      </c>
      <c r="F450" s="18" t="s">
        <v>1040</v>
      </c>
      <c r="G450" s="18" t="s">
        <v>1112</v>
      </c>
    </row>
    <row r="451" spans="1:7" ht="25.5" x14ac:dyDescent="0.25">
      <c r="A451" s="12">
        <v>124</v>
      </c>
      <c r="B451" s="18" t="s">
        <v>895</v>
      </c>
      <c r="C451" s="18"/>
      <c r="D451" s="18">
        <v>3.8</v>
      </c>
      <c r="E451" s="18" t="s">
        <v>1054</v>
      </c>
      <c r="F451" s="18" t="s">
        <v>1040</v>
      </c>
      <c r="G451" s="18" t="s">
        <v>1112</v>
      </c>
    </row>
    <row r="452" spans="1:7" ht="38.25" x14ac:dyDescent="0.25">
      <c r="A452" s="12">
        <v>125</v>
      </c>
      <c r="B452" s="18" t="s">
        <v>896</v>
      </c>
      <c r="C452" s="18"/>
      <c r="D452" s="18">
        <v>2</v>
      </c>
      <c r="E452" s="18" t="s">
        <v>1120</v>
      </c>
      <c r="F452" s="18" t="s">
        <v>470</v>
      </c>
      <c r="G452" s="18" t="s">
        <v>1113</v>
      </c>
    </row>
    <row r="453" spans="1:7" ht="38.25" x14ac:dyDescent="0.25">
      <c r="A453" s="12">
        <v>126</v>
      </c>
      <c r="B453" s="18" t="s">
        <v>897</v>
      </c>
      <c r="C453" s="18"/>
      <c r="D453" s="18">
        <v>4.4000000000000004</v>
      </c>
      <c r="E453" s="18" t="s">
        <v>1055</v>
      </c>
      <c r="F453" s="18" t="s">
        <v>1035</v>
      </c>
      <c r="G453" s="18" t="s">
        <v>1113</v>
      </c>
    </row>
    <row r="454" spans="1:7" ht="38.25" x14ac:dyDescent="0.25">
      <c r="A454" s="12">
        <v>127</v>
      </c>
      <c r="B454" s="18" t="s">
        <v>898</v>
      </c>
      <c r="C454" s="18"/>
      <c r="D454" s="18">
        <v>8</v>
      </c>
      <c r="E454" s="18" t="s">
        <v>1121</v>
      </c>
      <c r="F454" s="18" t="s">
        <v>469</v>
      </c>
      <c r="G454" s="18" t="s">
        <v>1114</v>
      </c>
    </row>
    <row r="455" spans="1:7" ht="38.25" x14ac:dyDescent="0.25">
      <c r="A455" s="12">
        <v>128</v>
      </c>
      <c r="B455" s="18" t="s">
        <v>899</v>
      </c>
      <c r="C455" s="18"/>
      <c r="D455" s="18">
        <v>1.2</v>
      </c>
      <c r="E455" s="18" t="s">
        <v>1117</v>
      </c>
      <c r="F455" s="18" t="s">
        <v>469</v>
      </c>
      <c r="G455" s="18" t="s">
        <v>1115</v>
      </c>
    </row>
    <row r="456" spans="1:7" ht="42.75" customHeight="1" x14ac:dyDescent="0.25">
      <c r="A456" s="12">
        <v>129</v>
      </c>
      <c r="B456" s="18" t="s">
        <v>900</v>
      </c>
      <c r="C456" s="18"/>
      <c r="D456" s="18">
        <v>6.5</v>
      </c>
      <c r="E456" s="18" t="s">
        <v>1118</v>
      </c>
      <c r="F456" s="18" t="s">
        <v>469</v>
      </c>
      <c r="G456" s="18" t="s">
        <v>1115</v>
      </c>
    </row>
    <row r="457" spans="1:7" ht="29.25" customHeight="1" x14ac:dyDescent="0.25">
      <c r="A457" s="12">
        <v>130</v>
      </c>
      <c r="B457" s="18" t="s">
        <v>901</v>
      </c>
      <c r="C457" s="18"/>
      <c r="D457" s="18">
        <v>0.7</v>
      </c>
      <c r="E457" s="18" t="s">
        <v>1119</v>
      </c>
      <c r="F457" s="18" t="s">
        <v>1056</v>
      </c>
      <c r="G457" s="18" t="s">
        <v>1115</v>
      </c>
    </row>
    <row r="458" spans="1:7" ht="38.25" x14ac:dyDescent="0.25">
      <c r="A458" s="12">
        <v>131</v>
      </c>
      <c r="B458" s="18" t="s">
        <v>897</v>
      </c>
      <c r="C458" s="18"/>
      <c r="D458" s="18">
        <v>7.2</v>
      </c>
      <c r="E458" s="18" t="s">
        <v>1116</v>
      </c>
      <c r="F458" s="18" t="s">
        <v>1057</v>
      </c>
      <c r="G458" s="18" t="s">
        <v>1115</v>
      </c>
    </row>
    <row r="459" spans="1:7" ht="38.25" x14ac:dyDescent="0.25">
      <c r="A459" s="12">
        <v>132</v>
      </c>
      <c r="B459" s="23" t="s">
        <v>902</v>
      </c>
      <c r="C459" s="18"/>
      <c r="D459" s="18">
        <v>7</v>
      </c>
      <c r="E459" s="18" t="s">
        <v>903</v>
      </c>
      <c r="F459" s="18" t="s">
        <v>904</v>
      </c>
      <c r="G459" s="18" t="s">
        <v>905</v>
      </c>
    </row>
    <row r="460" spans="1:7" ht="60" customHeight="1" x14ac:dyDescent="0.25">
      <c r="A460" s="12">
        <v>133</v>
      </c>
      <c r="B460" s="24" t="s">
        <v>906</v>
      </c>
      <c r="C460" s="18"/>
      <c r="D460" s="18">
        <v>3.22</v>
      </c>
      <c r="E460" s="18" t="s">
        <v>907</v>
      </c>
      <c r="F460" s="18" t="s">
        <v>908</v>
      </c>
      <c r="G460" s="18" t="s">
        <v>909</v>
      </c>
    </row>
    <row r="461" spans="1:7" ht="42" customHeight="1" x14ac:dyDescent="0.25">
      <c r="A461" s="12">
        <v>134</v>
      </c>
      <c r="B461" s="24" t="s">
        <v>16</v>
      </c>
      <c r="C461" s="18"/>
      <c r="D461" s="18">
        <v>6.17</v>
      </c>
      <c r="E461" s="18" t="s">
        <v>910</v>
      </c>
      <c r="F461" s="18" t="s">
        <v>911</v>
      </c>
      <c r="G461" s="18" t="s">
        <v>912</v>
      </c>
    </row>
    <row r="462" spans="1:7" ht="51" x14ac:dyDescent="0.25">
      <c r="A462" s="12">
        <v>135</v>
      </c>
      <c r="B462" s="24" t="s">
        <v>15</v>
      </c>
      <c r="C462" s="18"/>
      <c r="D462" s="18">
        <v>4.3499999999999996</v>
      </c>
      <c r="E462" s="18" t="s">
        <v>913</v>
      </c>
      <c r="F462" s="18" t="s">
        <v>914</v>
      </c>
      <c r="G462" s="18" t="s">
        <v>915</v>
      </c>
    </row>
    <row r="463" spans="1:7" ht="51" x14ac:dyDescent="0.25">
      <c r="A463" s="12">
        <v>136</v>
      </c>
      <c r="B463" s="24" t="s">
        <v>14</v>
      </c>
      <c r="C463" s="18"/>
      <c r="D463" s="18">
        <v>4.5</v>
      </c>
      <c r="E463" s="18" t="s">
        <v>916</v>
      </c>
      <c r="F463" s="18" t="s">
        <v>914</v>
      </c>
      <c r="G463" s="18" t="s">
        <v>917</v>
      </c>
    </row>
    <row r="464" spans="1:7" ht="38.25" x14ac:dyDescent="0.25">
      <c r="A464" s="12">
        <v>137</v>
      </c>
      <c r="B464" s="24" t="s">
        <v>23</v>
      </c>
      <c r="C464" s="18"/>
      <c r="D464" s="18">
        <v>1.2329000000000001</v>
      </c>
      <c r="E464" s="41" t="s">
        <v>918</v>
      </c>
      <c r="F464" s="41" t="s">
        <v>919</v>
      </c>
      <c r="G464" s="41" t="s">
        <v>920</v>
      </c>
    </row>
    <row r="465" spans="1:7" ht="38.25" x14ac:dyDescent="0.25">
      <c r="A465" s="12">
        <v>138</v>
      </c>
      <c r="B465" s="24" t="s">
        <v>22</v>
      </c>
      <c r="C465" s="18"/>
      <c r="D465" s="18">
        <v>1.4411</v>
      </c>
      <c r="E465" s="41" t="s">
        <v>918</v>
      </c>
      <c r="F465" s="41" t="s">
        <v>919</v>
      </c>
      <c r="G465" s="41" t="s">
        <v>921</v>
      </c>
    </row>
    <row r="466" spans="1:7" x14ac:dyDescent="0.25">
      <c r="A466" s="46">
        <v>138</v>
      </c>
      <c r="B466" s="13" t="s">
        <v>42</v>
      </c>
      <c r="C466" s="13"/>
      <c r="D466" s="18">
        <v>438.66199999999998</v>
      </c>
      <c r="E466" s="13"/>
      <c r="F466" s="16"/>
      <c r="G466" s="16"/>
    </row>
    <row r="467" spans="1:7" x14ac:dyDescent="0.25">
      <c r="A467" s="12"/>
      <c r="B467" s="18"/>
      <c r="C467" s="13" t="s">
        <v>922</v>
      </c>
      <c r="D467" s="18"/>
      <c r="E467" s="18"/>
      <c r="F467" s="18"/>
      <c r="G467" s="18"/>
    </row>
    <row r="468" spans="1:7" ht="31.5" customHeight="1" x14ac:dyDescent="0.25">
      <c r="A468" s="12" t="s">
        <v>100</v>
      </c>
      <c r="B468" s="18" t="s">
        <v>923</v>
      </c>
      <c r="C468" s="18"/>
      <c r="D468" s="18">
        <v>0.1</v>
      </c>
      <c r="E468" s="18" t="s">
        <v>924</v>
      </c>
      <c r="F468" s="18" t="s">
        <v>440</v>
      </c>
      <c r="G468" s="18" t="s">
        <v>493</v>
      </c>
    </row>
    <row r="469" spans="1:7" ht="30" customHeight="1" x14ac:dyDescent="0.25">
      <c r="A469" s="12" t="s">
        <v>102</v>
      </c>
      <c r="B469" s="18" t="s">
        <v>925</v>
      </c>
      <c r="C469" s="18"/>
      <c r="D469" s="18">
        <v>1</v>
      </c>
      <c r="E469" s="18" t="s">
        <v>1122</v>
      </c>
      <c r="F469" s="18" t="s">
        <v>440</v>
      </c>
      <c r="G469" s="18" t="s">
        <v>493</v>
      </c>
    </row>
    <row r="470" spans="1:7" ht="58.5" customHeight="1" x14ac:dyDescent="0.25">
      <c r="A470" s="12" t="s">
        <v>103</v>
      </c>
      <c r="B470" s="18" t="s">
        <v>926</v>
      </c>
      <c r="C470" s="18"/>
      <c r="D470" s="18">
        <v>2.2999999999999998</v>
      </c>
      <c r="E470" s="18" t="s">
        <v>927</v>
      </c>
      <c r="F470" s="18" t="s">
        <v>440</v>
      </c>
      <c r="G470" s="18" t="s">
        <v>1547</v>
      </c>
    </row>
    <row r="471" spans="1:7" ht="33" customHeight="1" x14ac:dyDescent="0.25">
      <c r="A471" s="12" t="s">
        <v>104</v>
      </c>
      <c r="B471" s="18" t="s">
        <v>928</v>
      </c>
      <c r="C471" s="18"/>
      <c r="D471" s="18">
        <v>0.2</v>
      </c>
      <c r="E471" s="18" t="s">
        <v>1123</v>
      </c>
      <c r="F471" s="18" t="s">
        <v>438</v>
      </c>
      <c r="G471" s="18" t="s">
        <v>493</v>
      </c>
    </row>
    <row r="472" spans="1:7" ht="33" customHeight="1" x14ac:dyDescent="0.25">
      <c r="A472" s="12" t="s">
        <v>105</v>
      </c>
      <c r="B472" s="18" t="s">
        <v>1127</v>
      </c>
      <c r="C472" s="18"/>
      <c r="D472" s="18">
        <v>5</v>
      </c>
      <c r="E472" s="18" t="s">
        <v>1124</v>
      </c>
      <c r="F472" s="18" t="s">
        <v>442</v>
      </c>
      <c r="G472" s="18" t="s">
        <v>486</v>
      </c>
    </row>
    <row r="473" spans="1:7" ht="38.25" x14ac:dyDescent="0.25">
      <c r="A473" s="12" t="s">
        <v>106</v>
      </c>
      <c r="B473" s="18" t="s">
        <v>929</v>
      </c>
      <c r="C473" s="18"/>
      <c r="D473" s="18">
        <v>1</v>
      </c>
      <c r="E473" s="18" t="s">
        <v>1126</v>
      </c>
      <c r="F473" s="18" t="s">
        <v>562</v>
      </c>
      <c r="G473" s="18" t="s">
        <v>493</v>
      </c>
    </row>
    <row r="474" spans="1:7" ht="47.25" customHeight="1" x14ac:dyDescent="0.25">
      <c r="A474" s="12" t="s">
        <v>1433</v>
      </c>
      <c r="B474" s="18" t="s">
        <v>1546</v>
      </c>
      <c r="C474" s="18"/>
      <c r="D474" s="18">
        <v>0.1</v>
      </c>
      <c r="E474" s="18" t="s">
        <v>1058</v>
      </c>
      <c r="F474" s="18" t="s">
        <v>930</v>
      </c>
      <c r="G474" s="18" t="s">
        <v>493</v>
      </c>
    </row>
    <row r="475" spans="1:7" ht="51" x14ac:dyDescent="0.25">
      <c r="A475" s="12" t="s">
        <v>1434</v>
      </c>
      <c r="B475" s="18" t="s">
        <v>931</v>
      </c>
      <c r="C475" s="18"/>
      <c r="D475" s="18">
        <v>3.75</v>
      </c>
      <c r="E475" s="18" t="s">
        <v>1125</v>
      </c>
      <c r="F475" s="18" t="s">
        <v>445</v>
      </c>
      <c r="G475" s="18" t="s">
        <v>493</v>
      </c>
    </row>
    <row r="476" spans="1:7" ht="60.75" customHeight="1" x14ac:dyDescent="0.25">
      <c r="A476" s="12" t="s">
        <v>1435</v>
      </c>
      <c r="B476" s="18" t="s">
        <v>932</v>
      </c>
      <c r="C476" s="18"/>
      <c r="D476" s="18">
        <v>10</v>
      </c>
      <c r="E476" s="18" t="s">
        <v>1672</v>
      </c>
      <c r="F476" s="18" t="s">
        <v>714</v>
      </c>
      <c r="G476" s="18" t="s">
        <v>493</v>
      </c>
    </row>
    <row r="477" spans="1:7" ht="38.25" x14ac:dyDescent="0.25">
      <c r="A477" s="12" t="s">
        <v>1436</v>
      </c>
      <c r="B477" s="18" t="s">
        <v>933</v>
      </c>
      <c r="C477" s="18"/>
      <c r="D477" s="18">
        <v>0.9</v>
      </c>
      <c r="E477" s="18" t="s">
        <v>934</v>
      </c>
      <c r="F477" s="18" t="s">
        <v>446</v>
      </c>
      <c r="G477" s="18" t="s">
        <v>493</v>
      </c>
    </row>
    <row r="478" spans="1:7" ht="69" customHeight="1" x14ac:dyDescent="0.25">
      <c r="A478" s="12" t="s">
        <v>1437</v>
      </c>
      <c r="B478" s="18" t="s">
        <v>935</v>
      </c>
      <c r="C478" s="18"/>
      <c r="D478" s="18">
        <v>3.6</v>
      </c>
      <c r="E478" s="18" t="s">
        <v>1133</v>
      </c>
      <c r="F478" s="18" t="s">
        <v>714</v>
      </c>
      <c r="G478" s="18" t="s">
        <v>493</v>
      </c>
    </row>
    <row r="479" spans="1:7" ht="58.5" customHeight="1" x14ac:dyDescent="0.25">
      <c r="A479" s="12" t="s">
        <v>1438</v>
      </c>
      <c r="B479" s="18" t="s">
        <v>936</v>
      </c>
      <c r="C479" s="18"/>
      <c r="D479" s="18">
        <v>2.1</v>
      </c>
      <c r="E479" s="18" t="s">
        <v>1134</v>
      </c>
      <c r="F479" s="18" t="s">
        <v>714</v>
      </c>
      <c r="G479" s="18" t="s">
        <v>493</v>
      </c>
    </row>
    <row r="480" spans="1:7" ht="51" x14ac:dyDescent="0.25">
      <c r="A480" s="12" t="s">
        <v>1439</v>
      </c>
      <c r="B480" s="18" t="s">
        <v>937</v>
      </c>
      <c r="C480" s="18"/>
      <c r="D480" s="18">
        <v>0.2</v>
      </c>
      <c r="E480" s="18" t="s">
        <v>938</v>
      </c>
      <c r="F480" s="18" t="s">
        <v>445</v>
      </c>
      <c r="G480" s="18" t="s">
        <v>493</v>
      </c>
    </row>
    <row r="481" spans="1:7" ht="38.25" x14ac:dyDescent="0.25">
      <c r="A481" s="12" t="s">
        <v>1440</v>
      </c>
      <c r="B481" s="18" t="s">
        <v>939</v>
      </c>
      <c r="C481" s="18"/>
      <c r="D481" s="18">
        <v>3</v>
      </c>
      <c r="E481" s="18" t="s">
        <v>940</v>
      </c>
      <c r="F481" s="18" t="s">
        <v>445</v>
      </c>
      <c r="G481" s="18" t="s">
        <v>493</v>
      </c>
    </row>
    <row r="482" spans="1:7" ht="30.75" customHeight="1" x14ac:dyDescent="0.25">
      <c r="A482" s="12" t="s">
        <v>1441</v>
      </c>
      <c r="B482" s="18" t="s">
        <v>1135</v>
      </c>
      <c r="C482" s="18"/>
      <c r="D482" s="18">
        <v>0.1</v>
      </c>
      <c r="E482" s="18" t="s">
        <v>941</v>
      </c>
      <c r="F482" s="18" t="s">
        <v>446</v>
      </c>
      <c r="G482" s="18" t="s">
        <v>493</v>
      </c>
    </row>
    <row r="483" spans="1:7" ht="55.5" customHeight="1" x14ac:dyDescent="0.25">
      <c r="A483" s="12" t="s">
        <v>1442</v>
      </c>
      <c r="B483" s="18" t="s">
        <v>942</v>
      </c>
      <c r="C483" s="18"/>
      <c r="D483" s="18">
        <v>0.15</v>
      </c>
      <c r="E483" s="18" t="s">
        <v>943</v>
      </c>
      <c r="F483" s="18" t="s">
        <v>1136</v>
      </c>
      <c r="G483" s="18" t="s">
        <v>493</v>
      </c>
    </row>
    <row r="484" spans="1:7" ht="25.5" x14ac:dyDescent="0.25">
      <c r="A484" s="12" t="s">
        <v>1443</v>
      </c>
      <c r="B484" s="18" t="s">
        <v>1128</v>
      </c>
      <c r="C484" s="18"/>
      <c r="D484" s="18">
        <v>1.5</v>
      </c>
      <c r="E484" s="18" t="s">
        <v>944</v>
      </c>
      <c r="F484" s="18" t="s">
        <v>446</v>
      </c>
      <c r="G484" s="18" t="s">
        <v>162</v>
      </c>
    </row>
    <row r="485" spans="1:7" ht="25.5" x14ac:dyDescent="0.25">
      <c r="A485" s="12" t="s">
        <v>1444</v>
      </c>
      <c r="B485" s="18" t="s">
        <v>1129</v>
      </c>
      <c r="C485" s="18"/>
      <c r="D485" s="18">
        <v>0.15</v>
      </c>
      <c r="E485" s="18" t="s">
        <v>945</v>
      </c>
      <c r="F485" s="18" t="s">
        <v>1057</v>
      </c>
      <c r="G485" s="18" t="s">
        <v>486</v>
      </c>
    </row>
    <row r="486" spans="1:7" ht="25.5" x14ac:dyDescent="0.25">
      <c r="A486" s="12" t="s">
        <v>1445</v>
      </c>
      <c r="B486" s="18" t="s">
        <v>1130</v>
      </c>
      <c r="C486" s="18"/>
      <c r="D486" s="18">
        <v>2.9</v>
      </c>
      <c r="E486" s="18" t="s">
        <v>946</v>
      </c>
      <c r="F486" s="18" t="s">
        <v>1040</v>
      </c>
      <c r="G486" s="18" t="s">
        <v>486</v>
      </c>
    </row>
    <row r="487" spans="1:7" ht="25.5" x14ac:dyDescent="0.25">
      <c r="A487" s="12" t="s">
        <v>1446</v>
      </c>
      <c r="B487" s="18" t="s">
        <v>1131</v>
      </c>
      <c r="C487" s="18"/>
      <c r="D487" s="18">
        <v>0.02</v>
      </c>
      <c r="E487" s="18" t="s">
        <v>947</v>
      </c>
      <c r="F487" s="18" t="s">
        <v>1057</v>
      </c>
      <c r="G487" s="18" t="s">
        <v>486</v>
      </c>
    </row>
    <row r="488" spans="1:7" ht="25.5" x14ac:dyDescent="0.25">
      <c r="A488" s="12" t="s">
        <v>1447</v>
      </c>
      <c r="B488" s="18" t="s">
        <v>1138</v>
      </c>
      <c r="C488" s="18"/>
      <c r="D488" s="18">
        <v>0.5</v>
      </c>
      <c r="E488" s="18" t="s">
        <v>1137</v>
      </c>
      <c r="F488" s="18" t="s">
        <v>1059</v>
      </c>
      <c r="G488" s="18" t="s">
        <v>493</v>
      </c>
    </row>
    <row r="489" spans="1:7" ht="25.5" x14ac:dyDescent="0.25">
      <c r="A489" s="12" t="s">
        <v>1448</v>
      </c>
      <c r="B489" s="18" t="s">
        <v>1139</v>
      </c>
      <c r="C489" s="18"/>
      <c r="D489" s="18">
        <v>0.1</v>
      </c>
      <c r="E489" s="18" t="s">
        <v>1132</v>
      </c>
      <c r="F489" s="18" t="s">
        <v>1040</v>
      </c>
      <c r="G489" s="18" t="s">
        <v>493</v>
      </c>
    </row>
    <row r="490" spans="1:7" ht="25.5" x14ac:dyDescent="0.25">
      <c r="A490" s="12" t="s">
        <v>1449</v>
      </c>
      <c r="B490" s="18" t="s">
        <v>949</v>
      </c>
      <c r="C490" s="18"/>
      <c r="D490" s="18">
        <v>0.1</v>
      </c>
      <c r="E490" s="18" t="s">
        <v>1132</v>
      </c>
      <c r="F490" s="18" t="s">
        <v>1040</v>
      </c>
      <c r="G490" s="18" t="s">
        <v>493</v>
      </c>
    </row>
    <row r="491" spans="1:7" ht="25.5" x14ac:dyDescent="0.25">
      <c r="A491" s="12" t="s">
        <v>1450</v>
      </c>
      <c r="B491" s="18" t="s">
        <v>1140</v>
      </c>
      <c r="C491" s="18"/>
      <c r="D491" s="18">
        <v>0.1</v>
      </c>
      <c r="E491" s="18" t="s">
        <v>948</v>
      </c>
      <c r="F491" s="18" t="s">
        <v>950</v>
      </c>
      <c r="G491" s="18" t="s">
        <v>493</v>
      </c>
    </row>
    <row r="492" spans="1:7" ht="25.5" x14ac:dyDescent="0.25">
      <c r="A492" s="12" t="s">
        <v>1451</v>
      </c>
      <c r="B492" s="18" t="s">
        <v>1141</v>
      </c>
      <c r="C492" s="18"/>
      <c r="D492" s="18">
        <v>0.1</v>
      </c>
      <c r="E492" s="18" t="s">
        <v>948</v>
      </c>
      <c r="F492" s="18" t="s">
        <v>951</v>
      </c>
      <c r="G492" s="18" t="s">
        <v>493</v>
      </c>
    </row>
    <row r="493" spans="1:7" ht="25.5" x14ac:dyDescent="0.25">
      <c r="A493" s="12" t="s">
        <v>1452</v>
      </c>
      <c r="B493" s="18" t="s">
        <v>952</v>
      </c>
      <c r="C493" s="18"/>
      <c r="D493" s="18">
        <v>0.1</v>
      </c>
      <c r="E493" s="18" t="s">
        <v>948</v>
      </c>
      <c r="F493" s="18" t="s">
        <v>953</v>
      </c>
      <c r="G493" s="18" t="s">
        <v>493</v>
      </c>
    </row>
    <row r="494" spans="1:7" ht="25.5" x14ac:dyDescent="0.25">
      <c r="A494" s="12" t="s">
        <v>1453</v>
      </c>
      <c r="B494" s="18" t="s">
        <v>1142</v>
      </c>
      <c r="C494" s="18"/>
      <c r="D494" s="18">
        <v>4.5</v>
      </c>
      <c r="E494" s="18" t="s">
        <v>954</v>
      </c>
      <c r="F494" s="18" t="s">
        <v>467</v>
      </c>
      <c r="G494" s="18" t="s">
        <v>486</v>
      </c>
    </row>
    <row r="495" spans="1:7" ht="25.5" x14ac:dyDescent="0.25">
      <c r="A495" s="12" t="s">
        <v>1454</v>
      </c>
      <c r="B495" s="18" t="s">
        <v>1143</v>
      </c>
      <c r="C495" s="18"/>
      <c r="D495" s="18">
        <v>0.2</v>
      </c>
      <c r="E495" s="18" t="s">
        <v>955</v>
      </c>
      <c r="F495" s="18" t="s">
        <v>466</v>
      </c>
      <c r="G495" s="18" t="s">
        <v>493</v>
      </c>
    </row>
    <row r="496" spans="1:7" ht="38.25" x14ac:dyDescent="0.25">
      <c r="A496" s="12" t="s">
        <v>1455</v>
      </c>
      <c r="B496" s="18" t="s">
        <v>956</v>
      </c>
      <c r="C496" s="18"/>
      <c r="D496" s="18">
        <v>4</v>
      </c>
      <c r="E496" s="18" t="s">
        <v>957</v>
      </c>
      <c r="F496" s="18" t="s">
        <v>454</v>
      </c>
      <c r="G496" s="18" t="s">
        <v>493</v>
      </c>
    </row>
    <row r="497" spans="1:7" ht="25.5" x14ac:dyDescent="0.25">
      <c r="A497" s="12" t="s">
        <v>1456</v>
      </c>
      <c r="B497" s="18" t="s">
        <v>958</v>
      </c>
      <c r="C497" s="18"/>
      <c r="D497" s="18">
        <v>4</v>
      </c>
      <c r="E497" s="18" t="s">
        <v>959</v>
      </c>
      <c r="F497" s="18" t="s">
        <v>1060</v>
      </c>
      <c r="G497" s="18" t="s">
        <v>486</v>
      </c>
    </row>
    <row r="498" spans="1:7" x14ac:dyDescent="0.25">
      <c r="A498" s="46" t="s">
        <v>960</v>
      </c>
      <c r="B498" s="14" t="s">
        <v>49</v>
      </c>
      <c r="C498" s="13"/>
      <c r="D498" s="13">
        <f>SUM(D468:D497)</f>
        <v>51.77000000000001</v>
      </c>
      <c r="E498" s="13"/>
      <c r="F498" s="16"/>
      <c r="G498" s="16"/>
    </row>
    <row r="499" spans="1:7" x14ac:dyDescent="0.25">
      <c r="A499" s="12"/>
      <c r="B499" s="18"/>
      <c r="C499" s="13" t="s">
        <v>210</v>
      </c>
      <c r="D499" s="13"/>
      <c r="E499" s="18"/>
      <c r="F499" s="18"/>
      <c r="G499" s="18"/>
    </row>
    <row r="500" spans="1:7" ht="25.5" x14ac:dyDescent="0.25">
      <c r="A500" s="12" t="s">
        <v>100</v>
      </c>
      <c r="B500" s="18" t="s">
        <v>1159</v>
      </c>
      <c r="C500" s="18"/>
      <c r="D500" s="18">
        <v>0.01</v>
      </c>
      <c r="E500" s="18" t="s">
        <v>1061</v>
      </c>
      <c r="F500" s="18" t="s">
        <v>1160</v>
      </c>
      <c r="G500" s="18" t="s">
        <v>493</v>
      </c>
    </row>
    <row r="501" spans="1:7" ht="51" x14ac:dyDescent="0.25">
      <c r="A501" s="12" t="s">
        <v>102</v>
      </c>
      <c r="B501" s="18" t="s">
        <v>961</v>
      </c>
      <c r="C501" s="18"/>
      <c r="D501" s="18">
        <v>0.1</v>
      </c>
      <c r="E501" s="18" t="s">
        <v>1623</v>
      </c>
      <c r="F501" s="18" t="s">
        <v>1161</v>
      </c>
      <c r="G501" s="18" t="s">
        <v>493</v>
      </c>
    </row>
    <row r="502" spans="1:7" ht="51" x14ac:dyDescent="0.25">
      <c r="A502" s="12" t="s">
        <v>103</v>
      </c>
      <c r="B502" s="18" t="s">
        <v>962</v>
      </c>
      <c r="C502" s="18"/>
      <c r="D502" s="18">
        <v>4.0999999999999996</v>
      </c>
      <c r="E502" s="18" t="s">
        <v>1622</v>
      </c>
      <c r="F502" s="18" t="s">
        <v>1161</v>
      </c>
      <c r="G502" s="18" t="s">
        <v>1548</v>
      </c>
    </row>
    <row r="503" spans="1:7" ht="51" x14ac:dyDescent="0.25">
      <c r="A503" s="12" t="s">
        <v>104</v>
      </c>
      <c r="B503" s="18" t="s">
        <v>963</v>
      </c>
      <c r="C503" s="18"/>
      <c r="D503" s="18">
        <v>12.2</v>
      </c>
      <c r="E503" s="18" t="s">
        <v>1624</v>
      </c>
      <c r="F503" s="18" t="s">
        <v>1161</v>
      </c>
      <c r="G503" s="18" t="s">
        <v>1550</v>
      </c>
    </row>
    <row r="504" spans="1:7" ht="25.5" x14ac:dyDescent="0.25">
      <c r="A504" s="12" t="s">
        <v>105</v>
      </c>
      <c r="B504" s="18" t="s">
        <v>1144</v>
      </c>
      <c r="C504" s="18"/>
      <c r="D504" s="18">
        <v>0.01</v>
      </c>
      <c r="E504" s="18" t="s">
        <v>964</v>
      </c>
      <c r="F504" s="18" t="s">
        <v>445</v>
      </c>
      <c r="G504" s="18" t="s">
        <v>485</v>
      </c>
    </row>
    <row r="505" spans="1:7" ht="25.5" x14ac:dyDescent="0.25">
      <c r="A505" s="12" t="s">
        <v>106</v>
      </c>
      <c r="B505" s="18" t="s">
        <v>1145</v>
      </c>
      <c r="C505" s="18"/>
      <c r="D505" s="18">
        <v>0.01</v>
      </c>
      <c r="E505" s="18" t="s">
        <v>965</v>
      </c>
      <c r="F505" s="18" t="s">
        <v>435</v>
      </c>
      <c r="G505" s="18" t="s">
        <v>485</v>
      </c>
    </row>
    <row r="506" spans="1:7" ht="25.5" x14ac:dyDescent="0.25">
      <c r="A506" s="12" t="s">
        <v>1433</v>
      </c>
      <c r="B506" s="18" t="s">
        <v>1146</v>
      </c>
      <c r="C506" s="18"/>
      <c r="D506" s="18">
        <v>0.01</v>
      </c>
      <c r="E506" s="18" t="s">
        <v>966</v>
      </c>
      <c r="F506" s="18" t="s">
        <v>435</v>
      </c>
      <c r="G506" s="18" t="s">
        <v>485</v>
      </c>
    </row>
    <row r="507" spans="1:7" ht="51" x14ac:dyDescent="0.25">
      <c r="A507" s="12" t="s">
        <v>1434</v>
      </c>
      <c r="B507" s="18" t="s">
        <v>967</v>
      </c>
      <c r="C507" s="18"/>
      <c r="D507" s="18">
        <v>5</v>
      </c>
      <c r="E507" s="18" t="s">
        <v>1673</v>
      </c>
      <c r="F507" s="18" t="s">
        <v>714</v>
      </c>
      <c r="G507" s="18" t="s">
        <v>493</v>
      </c>
    </row>
    <row r="508" spans="1:7" ht="25.5" x14ac:dyDescent="0.25">
      <c r="A508" s="12" t="s">
        <v>1435</v>
      </c>
      <c r="B508" s="18" t="s">
        <v>1147</v>
      </c>
      <c r="C508" s="18"/>
      <c r="D508" s="18">
        <v>0.01</v>
      </c>
      <c r="E508" s="18" t="s">
        <v>968</v>
      </c>
      <c r="F508" s="18" t="s">
        <v>435</v>
      </c>
      <c r="G508" s="18" t="s">
        <v>485</v>
      </c>
    </row>
    <row r="509" spans="1:7" ht="54.75" customHeight="1" x14ac:dyDescent="0.25">
      <c r="A509" s="12" t="s">
        <v>1436</v>
      </c>
      <c r="B509" s="18" t="s">
        <v>969</v>
      </c>
      <c r="C509" s="18"/>
      <c r="D509" s="18">
        <v>5</v>
      </c>
      <c r="E509" s="18" t="s">
        <v>1581</v>
      </c>
      <c r="F509" s="18" t="s">
        <v>714</v>
      </c>
      <c r="G509" s="18" t="s">
        <v>493</v>
      </c>
    </row>
    <row r="510" spans="1:7" ht="25.5" x14ac:dyDescent="0.25">
      <c r="A510" s="12" t="s">
        <v>1437</v>
      </c>
      <c r="B510" s="18" t="s">
        <v>970</v>
      </c>
      <c r="C510" s="18"/>
      <c r="D510" s="18">
        <v>0.1</v>
      </c>
      <c r="E510" s="18" t="s">
        <v>971</v>
      </c>
      <c r="F510" s="18" t="s">
        <v>802</v>
      </c>
      <c r="G510" s="18" t="s">
        <v>1549</v>
      </c>
    </row>
    <row r="511" spans="1:7" ht="34.5" customHeight="1" x14ac:dyDescent="0.25">
      <c r="A511" s="12" t="s">
        <v>1438</v>
      </c>
      <c r="B511" s="18" t="s">
        <v>972</v>
      </c>
      <c r="C511" s="18"/>
      <c r="D511" s="18">
        <v>0.03</v>
      </c>
      <c r="E511" s="18" t="s">
        <v>973</v>
      </c>
      <c r="F511" s="18" t="s">
        <v>453</v>
      </c>
      <c r="G511" s="18" t="s">
        <v>420</v>
      </c>
    </row>
    <row r="512" spans="1:7" ht="25.5" x14ac:dyDescent="0.25">
      <c r="A512" s="12" t="s">
        <v>1439</v>
      </c>
      <c r="B512" s="18" t="s">
        <v>1148</v>
      </c>
      <c r="C512" s="18"/>
      <c r="D512" s="18">
        <v>0.01</v>
      </c>
      <c r="E512" s="18" t="s">
        <v>945</v>
      </c>
      <c r="F512" s="18" t="s">
        <v>1057</v>
      </c>
      <c r="G512" s="18" t="s">
        <v>486</v>
      </c>
    </row>
    <row r="513" spans="1:7" ht="25.5" x14ac:dyDescent="0.25">
      <c r="A513" s="12" t="s">
        <v>1440</v>
      </c>
      <c r="B513" s="18" t="s">
        <v>1149</v>
      </c>
      <c r="C513" s="18"/>
      <c r="D513" s="18">
        <v>0.01</v>
      </c>
      <c r="E513" s="18" t="s">
        <v>1162</v>
      </c>
      <c r="F513" s="18" t="s">
        <v>1040</v>
      </c>
      <c r="G513" s="18" t="s">
        <v>486</v>
      </c>
    </row>
    <row r="514" spans="1:7" ht="25.5" x14ac:dyDescent="0.25">
      <c r="A514" s="12" t="s">
        <v>1441</v>
      </c>
      <c r="B514" s="18" t="s">
        <v>1150</v>
      </c>
      <c r="C514" s="18"/>
      <c r="D514" s="18">
        <v>0.5</v>
      </c>
      <c r="E514" s="18" t="s">
        <v>1163</v>
      </c>
      <c r="F514" s="18" t="s">
        <v>1040</v>
      </c>
      <c r="G514" s="18" t="s">
        <v>486</v>
      </c>
    </row>
    <row r="515" spans="1:7" ht="25.5" x14ac:dyDescent="0.25">
      <c r="A515" s="12" t="s">
        <v>1442</v>
      </c>
      <c r="B515" s="18" t="s">
        <v>1151</v>
      </c>
      <c r="C515" s="18"/>
      <c r="D515" s="18">
        <v>0.01</v>
      </c>
      <c r="E515" s="18" t="s">
        <v>947</v>
      </c>
      <c r="F515" s="18" t="s">
        <v>1057</v>
      </c>
      <c r="G515" s="18" t="s">
        <v>486</v>
      </c>
    </row>
    <row r="516" spans="1:7" ht="25.5" x14ac:dyDescent="0.25">
      <c r="A516" s="12" t="s">
        <v>1443</v>
      </c>
      <c r="B516" s="18" t="s">
        <v>1152</v>
      </c>
      <c r="C516" s="18"/>
      <c r="D516" s="18">
        <v>1.1200000000000001</v>
      </c>
      <c r="E516" s="18" t="s">
        <v>945</v>
      </c>
      <c r="F516" s="18" t="s">
        <v>1057</v>
      </c>
      <c r="G516" s="18" t="s">
        <v>486</v>
      </c>
    </row>
    <row r="517" spans="1:7" ht="25.5" x14ac:dyDescent="0.25">
      <c r="A517" s="12" t="s">
        <v>1444</v>
      </c>
      <c r="B517" s="18" t="s">
        <v>1154</v>
      </c>
      <c r="C517" s="18"/>
      <c r="D517" s="18">
        <v>0.5</v>
      </c>
      <c r="E517" s="18" t="s">
        <v>1164</v>
      </c>
      <c r="F517" s="18" t="s">
        <v>1040</v>
      </c>
      <c r="G517" s="18" t="s">
        <v>486</v>
      </c>
    </row>
    <row r="518" spans="1:7" ht="25.5" x14ac:dyDescent="0.25">
      <c r="A518" s="12" t="s">
        <v>1445</v>
      </c>
      <c r="B518" s="18" t="s">
        <v>1153</v>
      </c>
      <c r="C518" s="18"/>
      <c r="D518" s="18">
        <v>0.01</v>
      </c>
      <c r="E518" s="18" t="s">
        <v>1165</v>
      </c>
      <c r="F518" s="18" t="s">
        <v>447</v>
      </c>
      <c r="G518" s="18" t="s">
        <v>486</v>
      </c>
    </row>
    <row r="519" spans="1:7" ht="51" x14ac:dyDescent="0.25">
      <c r="A519" s="12" t="s">
        <v>1446</v>
      </c>
      <c r="B519" s="18" t="s">
        <v>1158</v>
      </c>
      <c r="C519" s="18"/>
      <c r="D519" s="18">
        <v>0.05</v>
      </c>
      <c r="E519" s="18" t="s">
        <v>1610</v>
      </c>
      <c r="F519" s="18" t="s">
        <v>714</v>
      </c>
      <c r="G519" s="18" t="s">
        <v>493</v>
      </c>
    </row>
    <row r="520" spans="1:7" ht="38.25" x14ac:dyDescent="0.25">
      <c r="A520" s="12" t="s">
        <v>1447</v>
      </c>
      <c r="B520" s="18" t="s">
        <v>1155</v>
      </c>
      <c r="C520" s="18"/>
      <c r="D520" s="18">
        <v>0.3</v>
      </c>
      <c r="E520" s="18" t="s">
        <v>974</v>
      </c>
      <c r="F520" s="18" t="s">
        <v>975</v>
      </c>
      <c r="G520" s="18" t="s">
        <v>493</v>
      </c>
    </row>
    <row r="521" spans="1:7" ht="25.5" x14ac:dyDescent="0.25">
      <c r="A521" s="12" t="s">
        <v>1448</v>
      </c>
      <c r="B521" s="18" t="s">
        <v>1156</v>
      </c>
      <c r="C521" s="18"/>
      <c r="D521" s="18">
        <v>0.3</v>
      </c>
      <c r="E521" s="18" t="s">
        <v>976</v>
      </c>
      <c r="F521" s="18" t="s">
        <v>977</v>
      </c>
      <c r="G521" s="18" t="s">
        <v>493</v>
      </c>
    </row>
    <row r="522" spans="1:7" ht="25.5" x14ac:dyDescent="0.25">
      <c r="A522" s="12" t="s">
        <v>1449</v>
      </c>
      <c r="B522" s="18" t="s">
        <v>1157</v>
      </c>
      <c r="C522" s="18"/>
      <c r="D522" s="18">
        <v>0.1</v>
      </c>
      <c r="E522" s="18" t="s">
        <v>978</v>
      </c>
      <c r="F522" s="18" t="s">
        <v>448</v>
      </c>
      <c r="G522" s="18" t="s">
        <v>493</v>
      </c>
    </row>
    <row r="523" spans="1:7" ht="25.5" x14ac:dyDescent="0.25">
      <c r="A523" s="12" t="s">
        <v>1450</v>
      </c>
      <c r="B523" s="18" t="s">
        <v>979</v>
      </c>
      <c r="C523" s="18"/>
      <c r="D523" s="18">
        <v>27</v>
      </c>
      <c r="E523" s="18" t="s">
        <v>1166</v>
      </c>
      <c r="F523" s="18" t="s">
        <v>448</v>
      </c>
      <c r="G523" s="18" t="s">
        <v>493</v>
      </c>
    </row>
    <row r="524" spans="1:7" ht="25.5" x14ac:dyDescent="0.25">
      <c r="A524" s="12" t="s">
        <v>1451</v>
      </c>
      <c r="B524" s="18" t="s">
        <v>588</v>
      </c>
      <c r="C524" s="18"/>
      <c r="D524" s="18">
        <v>0.01</v>
      </c>
      <c r="E524" s="18" t="s">
        <v>980</v>
      </c>
      <c r="F524" s="18" t="s">
        <v>1169</v>
      </c>
      <c r="G524" s="18" t="s">
        <v>981</v>
      </c>
    </row>
    <row r="525" spans="1:7" ht="25.5" x14ac:dyDescent="0.25">
      <c r="A525" s="12" t="s">
        <v>1452</v>
      </c>
      <c r="B525" s="18" t="s">
        <v>588</v>
      </c>
      <c r="C525" s="18"/>
      <c r="D525" s="18">
        <v>0.02</v>
      </c>
      <c r="E525" s="18" t="s">
        <v>982</v>
      </c>
      <c r="F525" s="18" t="s">
        <v>1060</v>
      </c>
      <c r="G525" s="18" t="s">
        <v>251</v>
      </c>
    </row>
    <row r="526" spans="1:7" ht="32.25" customHeight="1" x14ac:dyDescent="0.25">
      <c r="A526" s="12" t="s">
        <v>1453</v>
      </c>
      <c r="B526" s="18" t="s">
        <v>983</v>
      </c>
      <c r="C526" s="18"/>
      <c r="D526" s="18">
        <v>0.02</v>
      </c>
      <c r="E526" s="18" t="s">
        <v>984</v>
      </c>
      <c r="F526" s="18" t="s">
        <v>1060</v>
      </c>
      <c r="G526" s="18" t="s">
        <v>1549</v>
      </c>
    </row>
    <row r="527" spans="1:7" ht="38.25" x14ac:dyDescent="0.25">
      <c r="A527" s="12" t="s">
        <v>1454</v>
      </c>
      <c r="B527" s="18" t="s">
        <v>985</v>
      </c>
      <c r="C527" s="18"/>
      <c r="D527" s="18">
        <v>5.0000000000000001E-3</v>
      </c>
      <c r="E527" s="18" t="s">
        <v>986</v>
      </c>
      <c r="F527" s="18" t="s">
        <v>454</v>
      </c>
      <c r="G527" s="18" t="s">
        <v>278</v>
      </c>
    </row>
    <row r="528" spans="1:7" ht="47.25" customHeight="1" x14ac:dyDescent="0.25">
      <c r="A528" s="12" t="s">
        <v>1455</v>
      </c>
      <c r="B528" s="18" t="s">
        <v>987</v>
      </c>
      <c r="C528" s="18"/>
      <c r="D528" s="18">
        <v>1</v>
      </c>
      <c r="E528" s="18" t="s">
        <v>988</v>
      </c>
      <c r="F528" s="18" t="s">
        <v>989</v>
      </c>
      <c r="G528" s="18" t="s">
        <v>493</v>
      </c>
    </row>
    <row r="529" spans="1:7" ht="51" x14ac:dyDescent="0.25">
      <c r="A529" s="12" t="s">
        <v>1456</v>
      </c>
      <c r="B529" s="18" t="s">
        <v>990</v>
      </c>
      <c r="C529" s="18"/>
      <c r="D529" s="18">
        <v>0.01</v>
      </c>
      <c r="E529" s="18" t="s">
        <v>1674</v>
      </c>
      <c r="F529" s="18" t="s">
        <v>1170</v>
      </c>
      <c r="G529" s="18" t="s">
        <v>493</v>
      </c>
    </row>
    <row r="530" spans="1:7" ht="42" customHeight="1" x14ac:dyDescent="0.25">
      <c r="A530" s="12" t="s">
        <v>1457</v>
      </c>
      <c r="B530" s="18" t="s">
        <v>1167</v>
      </c>
      <c r="C530" s="18"/>
      <c r="D530" s="18">
        <v>0.01</v>
      </c>
      <c r="E530" s="18" t="s">
        <v>991</v>
      </c>
      <c r="F530" s="18" t="s">
        <v>452</v>
      </c>
      <c r="G530" s="18" t="s">
        <v>486</v>
      </c>
    </row>
    <row r="531" spans="1:7" ht="25.5" x14ac:dyDescent="0.25">
      <c r="A531" s="12" t="s">
        <v>1458</v>
      </c>
      <c r="B531" s="18" t="s">
        <v>1168</v>
      </c>
      <c r="C531" s="18"/>
      <c r="D531" s="18">
        <v>0.2</v>
      </c>
      <c r="E531" s="18" t="s">
        <v>992</v>
      </c>
      <c r="F531" s="18" t="s">
        <v>861</v>
      </c>
      <c r="G531" s="18" t="s">
        <v>486</v>
      </c>
    </row>
    <row r="532" spans="1:7" ht="45.75" customHeight="1" x14ac:dyDescent="0.25">
      <c r="A532" s="12" t="s">
        <v>1459</v>
      </c>
      <c r="B532" s="18" t="s">
        <v>993</v>
      </c>
      <c r="C532" s="18"/>
      <c r="D532" s="18">
        <v>0.05</v>
      </c>
      <c r="E532" s="18" t="s">
        <v>994</v>
      </c>
      <c r="F532" s="18" t="s">
        <v>1171</v>
      </c>
      <c r="G532" s="18" t="s">
        <v>162</v>
      </c>
    </row>
    <row r="533" spans="1:7" x14ac:dyDescent="0.25">
      <c r="A533" s="12">
        <v>34</v>
      </c>
      <c r="B533" s="18" t="s">
        <v>995</v>
      </c>
      <c r="C533" s="18"/>
      <c r="D533" s="18">
        <v>3</v>
      </c>
      <c r="E533" s="18" t="s">
        <v>996</v>
      </c>
      <c r="F533" s="18" t="s">
        <v>1172</v>
      </c>
      <c r="G533" s="18" t="s">
        <v>493</v>
      </c>
    </row>
    <row r="534" spans="1:7" x14ac:dyDescent="0.25">
      <c r="A534" s="46" t="s">
        <v>997</v>
      </c>
      <c r="B534" s="14" t="s">
        <v>42</v>
      </c>
      <c r="C534" s="13"/>
      <c r="D534" s="13">
        <f>SUM(D500:D533)</f>
        <v>60.815000000000026</v>
      </c>
      <c r="E534" s="13"/>
      <c r="F534" s="16"/>
      <c r="G534" s="16"/>
    </row>
    <row r="535" spans="1:7" x14ac:dyDescent="0.25">
      <c r="A535" s="12"/>
      <c r="B535" s="18"/>
      <c r="C535" s="13" t="s">
        <v>998</v>
      </c>
      <c r="D535" s="18"/>
      <c r="E535" s="18"/>
      <c r="F535" s="18"/>
      <c r="G535" s="18"/>
    </row>
    <row r="536" spans="1:7" ht="25.5" x14ac:dyDescent="0.25">
      <c r="A536" s="12" t="s">
        <v>100</v>
      </c>
      <c r="B536" s="18" t="s">
        <v>999</v>
      </c>
      <c r="C536" s="18"/>
      <c r="D536" s="18">
        <v>0.01</v>
      </c>
      <c r="E536" s="18" t="s">
        <v>1000</v>
      </c>
      <c r="F536" s="18" t="s">
        <v>1001</v>
      </c>
      <c r="G536" s="18" t="s">
        <v>162</v>
      </c>
    </row>
    <row r="537" spans="1:7" ht="38.25" x14ac:dyDescent="0.25">
      <c r="A537" s="12" t="s">
        <v>102</v>
      </c>
      <c r="B537" s="18" t="s">
        <v>1002</v>
      </c>
      <c r="C537" s="18"/>
      <c r="D537" s="18">
        <v>0.01</v>
      </c>
      <c r="E537" s="18" t="s">
        <v>1003</v>
      </c>
      <c r="F537" s="18" t="s">
        <v>1173</v>
      </c>
      <c r="G537" s="18" t="s">
        <v>162</v>
      </c>
    </row>
    <row r="538" spans="1:7" x14ac:dyDescent="0.25">
      <c r="A538" s="46" t="s">
        <v>1004</v>
      </c>
      <c r="B538" s="14" t="s">
        <v>49</v>
      </c>
      <c r="C538" s="13"/>
      <c r="D538" s="13">
        <f>SUM(D536:D537)</f>
        <v>0.02</v>
      </c>
      <c r="E538" s="13"/>
      <c r="F538" s="16"/>
      <c r="G538" s="16"/>
    </row>
    <row r="539" spans="1:7" x14ac:dyDescent="0.25">
      <c r="A539" s="12"/>
      <c r="B539" s="25"/>
      <c r="C539" s="13" t="s">
        <v>1005</v>
      </c>
      <c r="D539" s="18"/>
      <c r="E539" s="18"/>
      <c r="F539" s="18"/>
      <c r="G539" s="18"/>
    </row>
    <row r="540" spans="1:7" ht="38.25" x14ac:dyDescent="0.25">
      <c r="A540" s="12" t="s">
        <v>100</v>
      </c>
      <c r="B540" s="18" t="s">
        <v>1006</v>
      </c>
      <c r="C540" s="18"/>
      <c r="D540" s="18">
        <v>1.4970000000000001</v>
      </c>
      <c r="E540" s="18" t="s">
        <v>1007</v>
      </c>
      <c r="F540" s="18" t="s">
        <v>930</v>
      </c>
      <c r="G540" s="18" t="s">
        <v>495</v>
      </c>
    </row>
    <row r="541" spans="1:7" ht="25.5" x14ac:dyDescent="0.25">
      <c r="A541" s="12" t="s">
        <v>102</v>
      </c>
      <c r="B541" s="18" t="s">
        <v>1008</v>
      </c>
      <c r="C541" s="18"/>
      <c r="D541" s="18">
        <v>22.8</v>
      </c>
      <c r="E541" s="18" t="s">
        <v>1009</v>
      </c>
      <c r="F541" s="18" t="s">
        <v>1021</v>
      </c>
      <c r="G541" s="18" t="s">
        <v>184</v>
      </c>
    </row>
    <row r="542" spans="1:7" ht="51" x14ac:dyDescent="0.25">
      <c r="A542" s="12" t="s">
        <v>103</v>
      </c>
      <c r="B542" s="18" t="s">
        <v>1010</v>
      </c>
      <c r="C542" s="18"/>
      <c r="D542" s="18">
        <v>22</v>
      </c>
      <c r="E542" s="18" t="s">
        <v>1675</v>
      </c>
      <c r="F542" s="18" t="s">
        <v>635</v>
      </c>
      <c r="G542" s="18" t="s">
        <v>495</v>
      </c>
    </row>
    <row r="543" spans="1:7" ht="25.5" x14ac:dyDescent="0.25">
      <c r="A543" s="12" t="s">
        <v>104</v>
      </c>
      <c r="B543" s="18" t="s">
        <v>1613</v>
      </c>
      <c r="C543" s="18"/>
      <c r="D543" s="18">
        <v>1.5</v>
      </c>
      <c r="E543" s="18" t="s">
        <v>1011</v>
      </c>
      <c r="F543" s="18" t="s">
        <v>445</v>
      </c>
      <c r="G543" s="18" t="s">
        <v>485</v>
      </c>
    </row>
    <row r="544" spans="1:7" ht="51" x14ac:dyDescent="0.25">
      <c r="A544" s="12" t="s">
        <v>105</v>
      </c>
      <c r="B544" s="18" t="s">
        <v>1611</v>
      </c>
      <c r="C544" s="18"/>
      <c r="D544" s="18">
        <v>10</v>
      </c>
      <c r="E544" s="18" t="s">
        <v>1614</v>
      </c>
      <c r="F544" s="18" t="s">
        <v>635</v>
      </c>
      <c r="G544" s="18" t="s">
        <v>495</v>
      </c>
    </row>
    <row r="545" spans="1:7" ht="51" x14ac:dyDescent="0.25">
      <c r="A545" s="12" t="s">
        <v>106</v>
      </c>
      <c r="B545" s="18" t="s">
        <v>1612</v>
      </c>
      <c r="C545" s="18"/>
      <c r="D545" s="18">
        <v>6</v>
      </c>
      <c r="E545" s="18" t="s">
        <v>1615</v>
      </c>
      <c r="F545" s="18" t="s">
        <v>635</v>
      </c>
      <c r="G545" s="18" t="s">
        <v>495</v>
      </c>
    </row>
    <row r="546" spans="1:7" ht="38.25" x14ac:dyDescent="0.25">
      <c r="A546" s="12" t="s">
        <v>1433</v>
      </c>
      <c r="B546" s="18" t="s">
        <v>1012</v>
      </c>
      <c r="C546" s="18"/>
      <c r="D546" s="18">
        <v>0.8</v>
      </c>
      <c r="E546" s="18" t="s">
        <v>1013</v>
      </c>
      <c r="F546" s="18" t="s">
        <v>466</v>
      </c>
      <c r="G546" s="18" t="s">
        <v>495</v>
      </c>
    </row>
    <row r="547" spans="1:7" ht="25.5" x14ac:dyDescent="0.25">
      <c r="A547" s="12" t="s">
        <v>1434</v>
      </c>
      <c r="B547" s="18" t="s">
        <v>1014</v>
      </c>
      <c r="C547" s="18"/>
      <c r="D547" s="18">
        <v>10.9</v>
      </c>
      <c r="E547" s="18" t="s">
        <v>1022</v>
      </c>
      <c r="F547" s="18" t="s">
        <v>1056</v>
      </c>
      <c r="G547" s="18" t="s">
        <v>499</v>
      </c>
    </row>
    <row r="548" spans="1:7" ht="38.25" x14ac:dyDescent="0.25">
      <c r="A548" s="12" t="s">
        <v>1435</v>
      </c>
      <c r="B548" s="18" t="s">
        <v>1015</v>
      </c>
      <c r="C548" s="18"/>
      <c r="D548" s="18">
        <v>162.57759999999999</v>
      </c>
      <c r="E548" s="18" t="s">
        <v>1016</v>
      </c>
      <c r="F548" s="18" t="s">
        <v>1017</v>
      </c>
      <c r="G548" s="18" t="s">
        <v>184</v>
      </c>
    </row>
    <row r="549" spans="1:7" ht="89.25" x14ac:dyDescent="0.25">
      <c r="A549" s="12" t="s">
        <v>367</v>
      </c>
      <c r="B549" s="18" t="s">
        <v>1018</v>
      </c>
      <c r="C549" s="18"/>
      <c r="D549" s="18">
        <v>1.4</v>
      </c>
      <c r="E549" s="18" t="s">
        <v>1586</v>
      </c>
      <c r="F549" s="18" t="s">
        <v>1587</v>
      </c>
      <c r="G549" s="18" t="s">
        <v>184</v>
      </c>
    </row>
    <row r="550" spans="1:7" x14ac:dyDescent="0.25">
      <c r="A550" s="46" t="s">
        <v>367</v>
      </c>
      <c r="B550" s="14" t="s">
        <v>42</v>
      </c>
      <c r="C550" s="13"/>
      <c r="D550" s="13">
        <f>SUM(D540:D549)</f>
        <v>239.47459999999998</v>
      </c>
      <c r="E550" s="13"/>
      <c r="F550" s="16"/>
      <c r="G550" s="16"/>
    </row>
    <row r="551" spans="1:7" ht="27" x14ac:dyDescent="0.25">
      <c r="A551" s="47">
        <v>214</v>
      </c>
      <c r="B551" s="37" t="s">
        <v>1019</v>
      </c>
      <c r="C551" s="18"/>
      <c r="D551" s="16">
        <f>D550+D538+D534+D498+D466</f>
        <v>790.74160000000006</v>
      </c>
      <c r="E551" s="16"/>
      <c r="F551" s="18"/>
      <c r="G551" s="18"/>
    </row>
    <row r="552" spans="1:7" ht="15" customHeight="1" x14ac:dyDescent="0.25">
      <c r="A552" s="48" t="s">
        <v>5</v>
      </c>
      <c r="B552" s="49"/>
      <c r="C552" s="49"/>
      <c r="D552" s="49"/>
      <c r="E552" s="49"/>
      <c r="F552" s="49"/>
      <c r="G552" s="50"/>
    </row>
    <row r="553" spans="1:7" ht="25.5" x14ac:dyDescent="0.25">
      <c r="A553" s="12" t="s">
        <v>100</v>
      </c>
      <c r="B553" s="18" t="s">
        <v>1174</v>
      </c>
      <c r="C553" s="18"/>
      <c r="D553" s="18">
        <v>86.1</v>
      </c>
      <c r="E553" s="18" t="s">
        <v>1175</v>
      </c>
      <c r="F553" s="18" t="s">
        <v>440</v>
      </c>
      <c r="G553" s="18" t="s">
        <v>486</v>
      </c>
    </row>
    <row r="554" spans="1:7" ht="25.5" x14ac:dyDescent="0.25">
      <c r="A554" s="12" t="s">
        <v>102</v>
      </c>
      <c r="B554" s="18" t="s">
        <v>1241</v>
      </c>
      <c r="C554" s="18"/>
      <c r="D554" s="18">
        <v>19.8</v>
      </c>
      <c r="E554" s="18" t="s">
        <v>1176</v>
      </c>
      <c r="F554" s="18" t="s">
        <v>440</v>
      </c>
      <c r="G554" s="18" t="s">
        <v>485</v>
      </c>
    </row>
    <row r="555" spans="1:7" ht="51" x14ac:dyDescent="0.25">
      <c r="A555" s="12" t="s">
        <v>103</v>
      </c>
      <c r="B555" s="18" t="s">
        <v>1242</v>
      </c>
      <c r="C555" s="18"/>
      <c r="D555" s="18">
        <v>2.5</v>
      </c>
      <c r="E555" s="18" t="s">
        <v>1607</v>
      </c>
      <c r="F555" s="18" t="s">
        <v>1233</v>
      </c>
      <c r="G555" s="18" t="s">
        <v>493</v>
      </c>
    </row>
    <row r="556" spans="1:7" ht="51" x14ac:dyDescent="0.25">
      <c r="A556" s="12" t="s">
        <v>104</v>
      </c>
      <c r="B556" s="18" t="s">
        <v>1243</v>
      </c>
      <c r="C556" s="18"/>
      <c r="D556" s="18">
        <v>73.8</v>
      </c>
      <c r="E556" s="18" t="s">
        <v>1676</v>
      </c>
      <c r="F556" s="18" t="s">
        <v>1233</v>
      </c>
      <c r="G556" s="18" t="s">
        <v>493</v>
      </c>
    </row>
    <row r="557" spans="1:7" ht="70.5" customHeight="1" x14ac:dyDescent="0.25">
      <c r="A557" s="12" t="s">
        <v>105</v>
      </c>
      <c r="B557" s="18" t="s">
        <v>1244</v>
      </c>
      <c r="C557" s="18"/>
      <c r="D557" s="18">
        <v>50</v>
      </c>
      <c r="E557" s="18" t="s">
        <v>1677</v>
      </c>
      <c r="F557" s="18" t="s">
        <v>1247</v>
      </c>
      <c r="G557" s="18" t="s">
        <v>485</v>
      </c>
    </row>
    <row r="558" spans="1:7" ht="30" customHeight="1" x14ac:dyDescent="0.25">
      <c r="A558" s="12" t="s">
        <v>106</v>
      </c>
      <c r="B558" s="18" t="s">
        <v>1245</v>
      </c>
      <c r="C558" s="18"/>
      <c r="D558" s="18">
        <v>10.4</v>
      </c>
      <c r="E558" s="18" t="s">
        <v>1234</v>
      </c>
      <c r="F558" s="18" t="s">
        <v>458</v>
      </c>
      <c r="G558" s="18" t="s">
        <v>485</v>
      </c>
    </row>
    <row r="559" spans="1:7" ht="31.5" customHeight="1" x14ac:dyDescent="0.25">
      <c r="A559" s="12" t="s">
        <v>1433</v>
      </c>
      <c r="B559" s="18" t="s">
        <v>1177</v>
      </c>
      <c r="C559" s="18"/>
      <c r="D559" s="18">
        <v>367</v>
      </c>
      <c r="E559" s="18" t="s">
        <v>1235</v>
      </c>
      <c r="F559" s="18" t="s">
        <v>1248</v>
      </c>
      <c r="G559" s="18" t="s">
        <v>493</v>
      </c>
    </row>
    <row r="560" spans="1:7" ht="30.75" customHeight="1" x14ac:dyDescent="0.25">
      <c r="A560" s="12" t="s">
        <v>1434</v>
      </c>
      <c r="B560" s="18" t="s">
        <v>1178</v>
      </c>
      <c r="C560" s="18"/>
      <c r="D560" s="18">
        <v>94</v>
      </c>
      <c r="E560" s="18" t="s">
        <v>1236</v>
      </c>
      <c r="F560" s="18" t="s">
        <v>1248</v>
      </c>
      <c r="G560" s="18" t="s">
        <v>493</v>
      </c>
    </row>
    <row r="561" spans="1:7" ht="25.5" x14ac:dyDescent="0.25">
      <c r="A561" s="12" t="s">
        <v>1435</v>
      </c>
      <c r="B561" s="18" t="s">
        <v>1179</v>
      </c>
      <c r="C561" s="18"/>
      <c r="D561" s="18">
        <v>15.2</v>
      </c>
      <c r="E561" s="18" t="s">
        <v>1180</v>
      </c>
      <c r="F561" s="18" t="s">
        <v>1021</v>
      </c>
      <c r="G561" s="18" t="s">
        <v>1550</v>
      </c>
    </row>
    <row r="562" spans="1:7" ht="38.25" x14ac:dyDescent="0.25">
      <c r="A562" s="12" t="s">
        <v>1436</v>
      </c>
      <c r="B562" s="18" t="s">
        <v>1181</v>
      </c>
      <c r="C562" s="18"/>
      <c r="D562" s="18">
        <v>3</v>
      </c>
      <c r="E562" s="18" t="s">
        <v>1182</v>
      </c>
      <c r="F562" s="18" t="s">
        <v>445</v>
      </c>
      <c r="G562" s="18" t="s">
        <v>493</v>
      </c>
    </row>
    <row r="563" spans="1:7" ht="25.5" x14ac:dyDescent="0.25">
      <c r="A563" s="12" t="s">
        <v>1437</v>
      </c>
      <c r="B563" s="18" t="s">
        <v>1246</v>
      </c>
      <c r="C563" s="18"/>
      <c r="D563" s="18">
        <v>18</v>
      </c>
      <c r="E563" s="18" t="s">
        <v>1183</v>
      </c>
      <c r="F563" s="18" t="s">
        <v>435</v>
      </c>
      <c r="G563" s="18" t="s">
        <v>162</v>
      </c>
    </row>
    <row r="564" spans="1:7" ht="75.75" customHeight="1" x14ac:dyDescent="0.25">
      <c r="A564" s="12" t="s">
        <v>1438</v>
      </c>
      <c r="B564" s="18" t="s">
        <v>1184</v>
      </c>
      <c r="C564" s="18"/>
      <c r="D564" s="18">
        <v>5</v>
      </c>
      <c r="E564" s="18" t="s">
        <v>1185</v>
      </c>
      <c r="F564" s="18" t="s">
        <v>1270</v>
      </c>
      <c r="G564" s="18" t="s">
        <v>493</v>
      </c>
    </row>
    <row r="565" spans="1:7" ht="63.75" x14ac:dyDescent="0.25">
      <c r="A565" s="12" t="s">
        <v>1439</v>
      </c>
      <c r="B565" s="18" t="s">
        <v>1186</v>
      </c>
      <c r="C565" s="18"/>
      <c r="D565" s="18">
        <v>36</v>
      </c>
      <c r="E565" s="18" t="s">
        <v>1187</v>
      </c>
      <c r="F565" s="18" t="s">
        <v>1188</v>
      </c>
      <c r="G565" s="18" t="s">
        <v>1551</v>
      </c>
    </row>
    <row r="566" spans="1:7" ht="38.25" x14ac:dyDescent="0.25">
      <c r="A566" s="12" t="s">
        <v>1440</v>
      </c>
      <c r="B566" s="18" t="s">
        <v>1189</v>
      </c>
      <c r="C566" s="18"/>
      <c r="D566" s="18">
        <v>2</v>
      </c>
      <c r="E566" s="18" t="s">
        <v>1190</v>
      </c>
      <c r="F566" s="18" t="s">
        <v>446</v>
      </c>
      <c r="G566" s="18" t="s">
        <v>493</v>
      </c>
    </row>
    <row r="567" spans="1:7" ht="25.5" x14ac:dyDescent="0.25">
      <c r="A567" s="12" t="s">
        <v>1441</v>
      </c>
      <c r="B567" s="18" t="s">
        <v>211</v>
      </c>
      <c r="C567" s="18"/>
      <c r="D567" s="18">
        <v>7</v>
      </c>
      <c r="E567" s="18" t="s">
        <v>1191</v>
      </c>
      <c r="F567" s="18" t="s">
        <v>435</v>
      </c>
      <c r="G567" s="18" t="s">
        <v>162</v>
      </c>
    </row>
    <row r="568" spans="1:7" ht="25.5" x14ac:dyDescent="0.25">
      <c r="A568" s="12" t="s">
        <v>1442</v>
      </c>
      <c r="B568" s="18" t="s">
        <v>1249</v>
      </c>
      <c r="C568" s="18"/>
      <c r="D568" s="18">
        <v>4</v>
      </c>
      <c r="E568" s="18" t="s">
        <v>1192</v>
      </c>
      <c r="F568" s="18" t="s">
        <v>435</v>
      </c>
      <c r="G568" s="18" t="s">
        <v>162</v>
      </c>
    </row>
    <row r="569" spans="1:7" ht="38.25" x14ac:dyDescent="0.25">
      <c r="A569" s="12" t="s">
        <v>1443</v>
      </c>
      <c r="B569" s="18" t="s">
        <v>1193</v>
      </c>
      <c r="C569" s="18"/>
      <c r="D569" s="18">
        <v>3</v>
      </c>
      <c r="E569" s="18" t="s">
        <v>1194</v>
      </c>
      <c r="F569" s="18" t="s">
        <v>446</v>
      </c>
      <c r="G569" s="18" t="s">
        <v>493</v>
      </c>
    </row>
    <row r="570" spans="1:7" ht="42.75" customHeight="1" x14ac:dyDescent="0.25">
      <c r="A570" s="12" t="s">
        <v>1444</v>
      </c>
      <c r="B570" s="18" t="s">
        <v>1195</v>
      </c>
      <c r="C570" s="18"/>
      <c r="D570" s="18">
        <v>5</v>
      </c>
      <c r="E570" s="18" t="s">
        <v>1196</v>
      </c>
      <c r="F570" s="18" t="s">
        <v>446</v>
      </c>
      <c r="G570" s="18" t="s">
        <v>493</v>
      </c>
    </row>
    <row r="571" spans="1:7" ht="25.5" x14ac:dyDescent="0.25">
      <c r="A571" s="12" t="s">
        <v>1445</v>
      </c>
      <c r="B571" s="18" t="s">
        <v>1197</v>
      </c>
      <c r="C571" s="18"/>
      <c r="D571" s="18">
        <v>1.5</v>
      </c>
      <c r="E571" s="18" t="s">
        <v>1198</v>
      </c>
      <c r="F571" s="18" t="s">
        <v>446</v>
      </c>
      <c r="G571" s="18" t="s">
        <v>493</v>
      </c>
    </row>
    <row r="572" spans="1:7" ht="25.5" x14ac:dyDescent="0.25">
      <c r="A572" s="12" t="s">
        <v>1446</v>
      </c>
      <c r="B572" s="18" t="s">
        <v>1250</v>
      </c>
      <c r="C572" s="18"/>
      <c r="D572" s="18">
        <v>1.8</v>
      </c>
      <c r="E572" s="18" t="s">
        <v>1199</v>
      </c>
      <c r="F572" s="18" t="s">
        <v>435</v>
      </c>
      <c r="G572" s="18" t="s">
        <v>162</v>
      </c>
    </row>
    <row r="573" spans="1:7" ht="57.75" customHeight="1" x14ac:dyDescent="0.25">
      <c r="A573" s="12" t="s">
        <v>1447</v>
      </c>
      <c r="B573" s="18" t="s">
        <v>1200</v>
      </c>
      <c r="C573" s="18"/>
      <c r="D573" s="18">
        <v>5</v>
      </c>
      <c r="E573" s="18" t="s">
        <v>1201</v>
      </c>
      <c r="F573" s="18" t="s">
        <v>445</v>
      </c>
      <c r="G573" s="18" t="s">
        <v>493</v>
      </c>
    </row>
    <row r="574" spans="1:7" ht="48" customHeight="1" x14ac:dyDescent="0.25">
      <c r="A574" s="12" t="s">
        <v>1448</v>
      </c>
      <c r="B574" s="18" t="s">
        <v>1202</v>
      </c>
      <c r="C574" s="18"/>
      <c r="D574" s="18">
        <v>253</v>
      </c>
      <c r="E574" s="18" t="s">
        <v>1203</v>
      </c>
      <c r="F574" s="18" t="s">
        <v>1237</v>
      </c>
      <c r="G574" s="18" t="s">
        <v>420</v>
      </c>
    </row>
    <row r="575" spans="1:7" ht="123.75" customHeight="1" x14ac:dyDescent="0.25">
      <c r="A575" s="12" t="s">
        <v>1449</v>
      </c>
      <c r="B575" s="18" t="s">
        <v>12</v>
      </c>
      <c r="C575" s="18"/>
      <c r="D575" s="18">
        <v>1175.0999999999999</v>
      </c>
      <c r="E575" s="18" t="s">
        <v>1403</v>
      </c>
      <c r="F575" s="18" t="s">
        <v>1204</v>
      </c>
      <c r="G575" s="18" t="s">
        <v>1395</v>
      </c>
    </row>
    <row r="576" spans="1:7" ht="25.5" x14ac:dyDescent="0.25">
      <c r="A576" s="12" t="s">
        <v>1450</v>
      </c>
      <c r="B576" s="18" t="s">
        <v>1251</v>
      </c>
      <c r="C576" s="18"/>
      <c r="D576" s="18">
        <v>6.4</v>
      </c>
      <c r="E576" s="18" t="s">
        <v>1205</v>
      </c>
      <c r="F576" s="18" t="s">
        <v>435</v>
      </c>
      <c r="G576" s="18" t="s">
        <v>162</v>
      </c>
    </row>
    <row r="577" spans="1:7" ht="38.25" x14ac:dyDescent="0.25">
      <c r="A577" s="12" t="s">
        <v>1451</v>
      </c>
      <c r="B577" s="18" t="s">
        <v>1253</v>
      </c>
      <c r="C577" s="18"/>
      <c r="D577" s="18">
        <v>2</v>
      </c>
      <c r="E577" s="18" t="s">
        <v>1678</v>
      </c>
      <c r="F577" s="18" t="s">
        <v>1204</v>
      </c>
      <c r="G577" s="18" t="s">
        <v>162</v>
      </c>
    </row>
    <row r="578" spans="1:7" ht="25.5" x14ac:dyDescent="0.25">
      <c r="A578" s="12" t="s">
        <v>1452</v>
      </c>
      <c r="B578" s="18" t="s">
        <v>1252</v>
      </c>
      <c r="C578" s="18"/>
      <c r="D578" s="18">
        <v>1.19</v>
      </c>
      <c r="E578" s="18" t="s">
        <v>1206</v>
      </c>
      <c r="F578" s="18" t="s">
        <v>435</v>
      </c>
      <c r="G578" s="18" t="s">
        <v>162</v>
      </c>
    </row>
    <row r="579" spans="1:7" ht="25.5" x14ac:dyDescent="0.25">
      <c r="A579" s="12" t="s">
        <v>1453</v>
      </c>
      <c r="B579" s="18" t="s">
        <v>1269</v>
      </c>
      <c r="C579" s="18"/>
      <c r="D579" s="18">
        <v>5.5</v>
      </c>
      <c r="E579" s="18" t="s">
        <v>1207</v>
      </c>
      <c r="F579" s="18" t="s">
        <v>446</v>
      </c>
      <c r="G579" s="18" t="s">
        <v>162</v>
      </c>
    </row>
    <row r="580" spans="1:7" ht="38.25" x14ac:dyDescent="0.25">
      <c r="A580" s="12" t="s">
        <v>1454</v>
      </c>
      <c r="B580" s="18" t="s">
        <v>1208</v>
      </c>
      <c r="C580" s="18"/>
      <c r="D580" s="18">
        <v>2</v>
      </c>
      <c r="E580" s="18" t="s">
        <v>1209</v>
      </c>
      <c r="F580" s="18" t="s">
        <v>446</v>
      </c>
      <c r="G580" s="18" t="s">
        <v>493</v>
      </c>
    </row>
    <row r="581" spans="1:7" ht="25.5" x14ac:dyDescent="0.25">
      <c r="A581" s="12" t="s">
        <v>1455</v>
      </c>
      <c r="B581" s="18" t="s">
        <v>1254</v>
      </c>
      <c r="C581" s="18"/>
      <c r="D581" s="18">
        <v>1.7</v>
      </c>
      <c r="E581" s="18" t="s">
        <v>1273</v>
      </c>
      <c r="F581" s="18" t="s">
        <v>447</v>
      </c>
      <c r="G581" s="18" t="s">
        <v>486</v>
      </c>
    </row>
    <row r="582" spans="1:7" ht="25.5" x14ac:dyDescent="0.25">
      <c r="A582" s="12" t="s">
        <v>1456</v>
      </c>
      <c r="B582" s="18" t="s">
        <v>1256</v>
      </c>
      <c r="C582" s="18"/>
      <c r="D582" s="18">
        <v>3.5</v>
      </c>
      <c r="E582" s="18" t="s">
        <v>1210</v>
      </c>
      <c r="F582" s="18" t="s">
        <v>1057</v>
      </c>
      <c r="G582" s="18" t="s">
        <v>486</v>
      </c>
    </row>
    <row r="583" spans="1:7" ht="25.5" x14ac:dyDescent="0.25">
      <c r="A583" s="12" t="s">
        <v>1457</v>
      </c>
      <c r="B583" s="18" t="s">
        <v>1255</v>
      </c>
      <c r="C583" s="18"/>
      <c r="D583" s="18">
        <v>1.6</v>
      </c>
      <c r="E583" s="18" t="s">
        <v>1165</v>
      </c>
      <c r="F583" s="18" t="s">
        <v>447</v>
      </c>
      <c r="G583" s="18" t="s">
        <v>486</v>
      </c>
    </row>
    <row r="584" spans="1:7" ht="25.5" x14ac:dyDescent="0.25">
      <c r="A584" s="12" t="s">
        <v>1458</v>
      </c>
      <c r="B584" s="18" t="s">
        <v>1257</v>
      </c>
      <c r="C584" s="18"/>
      <c r="D584" s="18">
        <v>3.8</v>
      </c>
      <c r="E584" s="18" t="s">
        <v>1211</v>
      </c>
      <c r="F584" s="18" t="s">
        <v>1057</v>
      </c>
      <c r="G584" s="18" t="s">
        <v>486</v>
      </c>
    </row>
    <row r="585" spans="1:7" ht="30.75" customHeight="1" x14ac:dyDescent="0.25">
      <c r="A585" s="12" t="s">
        <v>1459</v>
      </c>
      <c r="B585" s="18" t="s">
        <v>1258</v>
      </c>
      <c r="C585" s="18"/>
      <c r="D585" s="18">
        <v>2.2999999999999998</v>
      </c>
      <c r="E585" s="18" t="s">
        <v>1164</v>
      </c>
      <c r="F585" s="18" t="s">
        <v>1040</v>
      </c>
      <c r="G585" s="18" t="s">
        <v>486</v>
      </c>
    </row>
    <row r="586" spans="1:7" ht="42" customHeight="1" x14ac:dyDescent="0.25">
      <c r="A586" s="12" t="s">
        <v>1460</v>
      </c>
      <c r="B586" s="18" t="s">
        <v>1212</v>
      </c>
      <c r="C586" s="18"/>
      <c r="D586" s="18">
        <v>4.5</v>
      </c>
      <c r="E586" s="18" t="s">
        <v>1679</v>
      </c>
      <c r="F586" s="18" t="s">
        <v>1204</v>
      </c>
      <c r="G586" s="18" t="s">
        <v>493</v>
      </c>
    </row>
    <row r="587" spans="1:7" ht="25.5" x14ac:dyDescent="0.25">
      <c r="A587" s="12" t="s">
        <v>1461</v>
      </c>
      <c r="B587" s="18" t="s">
        <v>1259</v>
      </c>
      <c r="C587" s="18"/>
      <c r="D587" s="18">
        <v>3.8</v>
      </c>
      <c r="E587" s="18" t="s">
        <v>1274</v>
      </c>
      <c r="F587" s="18" t="s">
        <v>447</v>
      </c>
      <c r="G587" s="18" t="s">
        <v>486</v>
      </c>
    </row>
    <row r="588" spans="1:7" ht="78" customHeight="1" x14ac:dyDescent="0.25">
      <c r="A588" s="12" t="s">
        <v>1462</v>
      </c>
      <c r="B588" s="18" t="s">
        <v>1213</v>
      </c>
      <c r="C588" s="18"/>
      <c r="D588" s="18">
        <v>233</v>
      </c>
      <c r="E588" s="18" t="s">
        <v>1596</v>
      </c>
      <c r="F588" s="18" t="s">
        <v>1204</v>
      </c>
      <c r="G588" s="18" t="s">
        <v>493</v>
      </c>
    </row>
    <row r="589" spans="1:7" ht="25.5" x14ac:dyDescent="0.25">
      <c r="A589" s="12" t="s">
        <v>1463</v>
      </c>
      <c r="B589" s="18" t="s">
        <v>1268</v>
      </c>
      <c r="C589" s="18"/>
      <c r="D589" s="18">
        <v>3</v>
      </c>
      <c r="E589" s="18" t="s">
        <v>1272</v>
      </c>
      <c r="F589" s="18" t="s">
        <v>1238</v>
      </c>
      <c r="G589" s="18" t="s">
        <v>486</v>
      </c>
    </row>
    <row r="590" spans="1:7" ht="30" customHeight="1" x14ac:dyDescent="0.25">
      <c r="A590" s="12" t="s">
        <v>1464</v>
      </c>
      <c r="B590" s="18" t="s">
        <v>1214</v>
      </c>
      <c r="C590" s="18"/>
      <c r="D590" s="18">
        <v>1.9</v>
      </c>
      <c r="E590" s="18" t="s">
        <v>1275</v>
      </c>
      <c r="F590" s="18" t="s">
        <v>436</v>
      </c>
      <c r="G590" s="18" t="s">
        <v>485</v>
      </c>
    </row>
    <row r="591" spans="1:7" ht="99.75" customHeight="1" x14ac:dyDescent="0.25">
      <c r="A591" s="12" t="s">
        <v>1465</v>
      </c>
      <c r="B591" s="18" t="s">
        <v>1267</v>
      </c>
      <c r="C591" s="18"/>
      <c r="D591" s="18">
        <v>228.88</v>
      </c>
      <c r="E591" s="30" t="s">
        <v>1680</v>
      </c>
      <c r="F591" s="18" t="s">
        <v>1099</v>
      </c>
      <c r="G591" s="30" t="s">
        <v>1552</v>
      </c>
    </row>
    <row r="592" spans="1:7" ht="51" x14ac:dyDescent="0.25">
      <c r="A592" s="12" t="s">
        <v>1466</v>
      </c>
      <c r="B592" s="18" t="s">
        <v>1266</v>
      </c>
      <c r="C592" s="18"/>
      <c r="D592" s="18">
        <v>15.6</v>
      </c>
      <c r="E592" s="18" t="s">
        <v>1629</v>
      </c>
      <c r="F592" s="18" t="s">
        <v>1099</v>
      </c>
      <c r="G592" s="18" t="s">
        <v>150</v>
      </c>
    </row>
    <row r="593" spans="1:8" ht="51" x14ac:dyDescent="0.25">
      <c r="A593" s="12" t="s">
        <v>1467</v>
      </c>
      <c r="B593" s="18" t="s">
        <v>1215</v>
      </c>
      <c r="C593" s="18"/>
      <c r="D593" s="18">
        <v>149</v>
      </c>
      <c r="E593" s="18" t="s">
        <v>1216</v>
      </c>
      <c r="F593" s="18" t="s">
        <v>1233</v>
      </c>
      <c r="G593" s="18" t="s">
        <v>493</v>
      </c>
    </row>
    <row r="594" spans="1:8" ht="30.75" customHeight="1" x14ac:dyDescent="0.25">
      <c r="A594" s="12" t="s">
        <v>1468</v>
      </c>
      <c r="B594" s="18" t="s">
        <v>1265</v>
      </c>
      <c r="C594" s="18"/>
      <c r="D594" s="18">
        <v>24.2</v>
      </c>
      <c r="E594" s="18" t="s">
        <v>1217</v>
      </c>
      <c r="F594" s="18" t="s">
        <v>1239</v>
      </c>
      <c r="G594" s="18" t="s">
        <v>486</v>
      </c>
    </row>
    <row r="595" spans="1:8" ht="33" customHeight="1" x14ac:dyDescent="0.25">
      <c r="A595" s="12" t="s">
        <v>1469</v>
      </c>
      <c r="B595" s="18" t="s">
        <v>1263</v>
      </c>
      <c r="C595" s="18"/>
      <c r="D595" s="18">
        <v>25.4</v>
      </c>
      <c r="E595" s="18" t="s">
        <v>1218</v>
      </c>
      <c r="F595" s="18" t="s">
        <v>1240</v>
      </c>
      <c r="G595" s="18" t="s">
        <v>1549</v>
      </c>
    </row>
    <row r="596" spans="1:8" ht="29.25" customHeight="1" x14ac:dyDescent="0.25">
      <c r="A596" s="12" t="s">
        <v>1470</v>
      </c>
      <c r="B596" s="18" t="s">
        <v>1219</v>
      </c>
      <c r="C596" s="18"/>
      <c r="D596" s="18">
        <v>7.6</v>
      </c>
      <c r="E596" s="18" t="s">
        <v>1220</v>
      </c>
      <c r="F596" s="18" t="s">
        <v>1060</v>
      </c>
      <c r="G596" s="18" t="s">
        <v>1549</v>
      </c>
    </row>
    <row r="597" spans="1:8" ht="30" customHeight="1" x14ac:dyDescent="0.25">
      <c r="A597" s="12" t="s">
        <v>1471</v>
      </c>
      <c r="B597" s="18" t="s">
        <v>1264</v>
      </c>
      <c r="C597" s="18"/>
      <c r="D597" s="18">
        <v>24</v>
      </c>
      <c r="E597" s="18" t="s">
        <v>1220</v>
      </c>
      <c r="F597" s="18" t="s">
        <v>1060</v>
      </c>
      <c r="G597" s="18" t="s">
        <v>1549</v>
      </c>
    </row>
    <row r="598" spans="1:8" ht="51" x14ac:dyDescent="0.25">
      <c r="A598" s="12" t="s">
        <v>1472</v>
      </c>
      <c r="B598" s="18" t="s">
        <v>1262</v>
      </c>
      <c r="C598" s="18"/>
      <c r="D598" s="18">
        <v>28</v>
      </c>
      <c r="E598" s="18" t="s">
        <v>1681</v>
      </c>
      <c r="F598" s="18" t="s">
        <v>1099</v>
      </c>
      <c r="G598" s="18" t="s">
        <v>1221</v>
      </c>
    </row>
    <row r="599" spans="1:8" ht="47.25" customHeight="1" x14ac:dyDescent="0.25">
      <c r="A599" s="12" t="s">
        <v>1473</v>
      </c>
      <c r="B599" s="18" t="s">
        <v>1222</v>
      </c>
      <c r="C599" s="18"/>
      <c r="D599" s="18">
        <v>30.4</v>
      </c>
      <c r="E599" s="18" t="s">
        <v>1682</v>
      </c>
      <c r="F599" s="18" t="s">
        <v>1260</v>
      </c>
      <c r="G599" s="18" t="s">
        <v>493</v>
      </c>
    </row>
    <row r="600" spans="1:8" ht="48" customHeight="1" x14ac:dyDescent="0.25">
      <c r="A600" s="12" t="s">
        <v>1474</v>
      </c>
      <c r="B600" s="18" t="s">
        <v>1271</v>
      </c>
      <c r="C600" s="18"/>
      <c r="D600" s="18">
        <v>80</v>
      </c>
      <c r="E600" s="18" t="s">
        <v>1683</v>
      </c>
      <c r="F600" s="18" t="s">
        <v>1276</v>
      </c>
      <c r="G600" s="18" t="s">
        <v>1553</v>
      </c>
      <c r="H600" s="18"/>
    </row>
    <row r="601" spans="1:8" ht="42" customHeight="1" x14ac:dyDescent="0.25">
      <c r="A601" s="12" t="s">
        <v>1475</v>
      </c>
      <c r="B601" s="18" t="s">
        <v>1223</v>
      </c>
      <c r="C601" s="18"/>
      <c r="D601" s="18">
        <v>397</v>
      </c>
      <c r="E601" s="18" t="s">
        <v>1684</v>
      </c>
      <c r="F601" s="18" t="s">
        <v>1261</v>
      </c>
      <c r="G601" s="18" t="s">
        <v>493</v>
      </c>
    </row>
    <row r="602" spans="1:8" ht="38.25" customHeight="1" x14ac:dyDescent="0.25">
      <c r="A602" s="12" t="s">
        <v>1476</v>
      </c>
      <c r="B602" s="18" t="s">
        <v>1224</v>
      </c>
      <c r="C602" s="18"/>
      <c r="D602" s="18">
        <v>73.3</v>
      </c>
      <c r="E602" s="18" t="s">
        <v>1225</v>
      </c>
      <c r="F602" s="18" t="s">
        <v>1109</v>
      </c>
      <c r="G602" s="18" t="s">
        <v>493</v>
      </c>
    </row>
    <row r="603" spans="1:8" ht="45" customHeight="1" x14ac:dyDescent="0.25">
      <c r="A603" s="12" t="s">
        <v>1477</v>
      </c>
      <c r="B603" s="18" t="s">
        <v>1226</v>
      </c>
      <c r="C603" s="18"/>
      <c r="D603" s="18">
        <v>115.3</v>
      </c>
      <c r="E603" s="18" t="s">
        <v>1227</v>
      </c>
      <c r="F603" s="18" t="s">
        <v>1109</v>
      </c>
      <c r="G603" s="18" t="s">
        <v>493</v>
      </c>
    </row>
    <row r="604" spans="1:8" ht="33" customHeight="1" x14ac:dyDescent="0.25">
      <c r="A604" s="12" t="s">
        <v>1228</v>
      </c>
      <c r="B604" s="18" t="s">
        <v>1229</v>
      </c>
      <c r="C604" s="18"/>
      <c r="D604" s="18">
        <v>15</v>
      </c>
      <c r="E604" s="18" t="s">
        <v>1230</v>
      </c>
      <c r="F604" s="18" t="s">
        <v>458</v>
      </c>
      <c r="G604" s="12" t="s">
        <v>1427</v>
      </c>
    </row>
    <row r="605" spans="1:8" ht="27" x14ac:dyDescent="0.25">
      <c r="A605" s="47" t="s">
        <v>1228</v>
      </c>
      <c r="B605" s="37" t="s">
        <v>1231</v>
      </c>
      <c r="C605" s="16"/>
      <c r="D605" s="16">
        <f>SUM(D553:D604)</f>
        <v>3728.0700000000006</v>
      </c>
      <c r="E605" s="16"/>
      <c r="F605" s="16"/>
      <c r="G605" s="16"/>
    </row>
    <row r="606" spans="1:8" ht="19.5" customHeight="1" x14ac:dyDescent="0.25">
      <c r="A606" s="48" t="s">
        <v>1232</v>
      </c>
      <c r="B606" s="49"/>
      <c r="C606" s="49"/>
      <c r="D606" s="49"/>
      <c r="E606" s="49"/>
      <c r="F606" s="49"/>
      <c r="G606" s="50"/>
    </row>
    <row r="607" spans="1:8" ht="38.25" x14ac:dyDescent="0.25">
      <c r="A607" s="12" t="s">
        <v>100</v>
      </c>
      <c r="B607" s="18" t="s">
        <v>1277</v>
      </c>
      <c r="C607" s="18"/>
      <c r="D607" s="18">
        <v>102</v>
      </c>
      <c r="E607" s="18" t="s">
        <v>1432</v>
      </c>
      <c r="F607" s="18" t="s">
        <v>1278</v>
      </c>
      <c r="G607" s="18" t="s">
        <v>493</v>
      </c>
    </row>
    <row r="608" spans="1:8" ht="25.5" x14ac:dyDescent="0.25">
      <c r="A608" s="12" t="s">
        <v>102</v>
      </c>
      <c r="B608" s="18" t="s">
        <v>1279</v>
      </c>
      <c r="C608" s="18"/>
      <c r="D608" s="18">
        <v>59</v>
      </c>
      <c r="E608" s="18" t="s">
        <v>1431</v>
      </c>
      <c r="F608" s="18" t="s">
        <v>456</v>
      </c>
      <c r="G608" s="18" t="s">
        <v>493</v>
      </c>
    </row>
    <row r="609" spans="1:7" ht="25.5" x14ac:dyDescent="0.25">
      <c r="A609" s="12" t="s">
        <v>103</v>
      </c>
      <c r="B609" s="18" t="s">
        <v>1280</v>
      </c>
      <c r="C609" s="18"/>
      <c r="D609" s="18">
        <v>22</v>
      </c>
      <c r="E609" s="18" t="s">
        <v>1281</v>
      </c>
      <c r="F609" s="18" t="s">
        <v>764</v>
      </c>
      <c r="G609" s="18" t="s">
        <v>493</v>
      </c>
    </row>
    <row r="610" spans="1:7" ht="32.25" customHeight="1" x14ac:dyDescent="0.25">
      <c r="A610" s="12" t="s">
        <v>104</v>
      </c>
      <c r="B610" s="18" t="s">
        <v>1282</v>
      </c>
      <c r="C610" s="18"/>
      <c r="D610" s="18">
        <v>31.88</v>
      </c>
      <c r="E610" s="18" t="s">
        <v>1283</v>
      </c>
      <c r="F610" s="18" t="s">
        <v>1284</v>
      </c>
      <c r="G610" s="18" t="s">
        <v>1396</v>
      </c>
    </row>
    <row r="611" spans="1:7" ht="25.5" x14ac:dyDescent="0.25">
      <c r="A611" s="12" t="s">
        <v>105</v>
      </c>
      <c r="B611" s="18" t="s">
        <v>1285</v>
      </c>
      <c r="C611" s="18"/>
      <c r="D611" s="18">
        <v>4.5</v>
      </c>
      <c r="E611" s="18" t="s">
        <v>1424</v>
      </c>
      <c r="F611" s="18" t="s">
        <v>438</v>
      </c>
      <c r="G611" s="18" t="s">
        <v>493</v>
      </c>
    </row>
    <row r="612" spans="1:7" ht="25.5" x14ac:dyDescent="0.25">
      <c r="A612" s="12" t="s">
        <v>106</v>
      </c>
      <c r="B612" s="18" t="s">
        <v>1286</v>
      </c>
      <c r="C612" s="18"/>
      <c r="D612" s="18">
        <v>2</v>
      </c>
      <c r="E612" s="18" t="s">
        <v>1425</v>
      </c>
      <c r="F612" s="18" t="s">
        <v>438</v>
      </c>
      <c r="G612" s="18" t="s">
        <v>493</v>
      </c>
    </row>
    <row r="613" spans="1:7" ht="25.5" x14ac:dyDescent="0.25">
      <c r="A613" s="12" t="s">
        <v>1433</v>
      </c>
      <c r="B613" s="18" t="s">
        <v>1287</v>
      </c>
      <c r="C613" s="18"/>
      <c r="D613" s="18">
        <v>0.8</v>
      </c>
      <c r="E613" s="18" t="s">
        <v>1426</v>
      </c>
      <c r="F613" s="18" t="s">
        <v>460</v>
      </c>
      <c r="G613" s="18" t="s">
        <v>1549</v>
      </c>
    </row>
    <row r="614" spans="1:7" ht="25.5" x14ac:dyDescent="0.25">
      <c r="A614" s="12" t="s">
        <v>1434</v>
      </c>
      <c r="B614" s="18" t="s">
        <v>1288</v>
      </c>
      <c r="C614" s="18"/>
      <c r="D614" s="18">
        <v>8.6999999999999993</v>
      </c>
      <c r="E614" s="18" t="s">
        <v>1289</v>
      </c>
      <c r="F614" s="18" t="s">
        <v>1290</v>
      </c>
      <c r="G614" s="18" t="s">
        <v>493</v>
      </c>
    </row>
    <row r="615" spans="1:7" ht="25.5" x14ac:dyDescent="0.25">
      <c r="A615" s="12" t="s">
        <v>1435</v>
      </c>
      <c r="B615" s="18" t="s">
        <v>1291</v>
      </c>
      <c r="C615" s="18"/>
      <c r="D615" s="18">
        <v>4.3734000000000002</v>
      </c>
      <c r="E615" s="18" t="s">
        <v>1292</v>
      </c>
      <c r="F615" s="18" t="s">
        <v>1423</v>
      </c>
      <c r="G615" s="18" t="s">
        <v>1554</v>
      </c>
    </row>
    <row r="616" spans="1:7" ht="42" customHeight="1" x14ac:dyDescent="0.25">
      <c r="A616" s="12" t="s">
        <v>1436</v>
      </c>
      <c r="B616" s="18" t="s">
        <v>1293</v>
      </c>
      <c r="C616" s="18"/>
      <c r="D616" s="18">
        <v>14</v>
      </c>
      <c r="E616" s="18" t="s">
        <v>1294</v>
      </c>
      <c r="F616" s="18" t="s">
        <v>1410</v>
      </c>
      <c r="G616" s="18" t="s">
        <v>1397</v>
      </c>
    </row>
    <row r="617" spans="1:7" ht="25.5" x14ac:dyDescent="0.25">
      <c r="A617" s="12" t="s">
        <v>1437</v>
      </c>
      <c r="B617" s="18" t="s">
        <v>1295</v>
      </c>
      <c r="C617" s="18"/>
      <c r="D617" s="18">
        <v>1.92</v>
      </c>
      <c r="E617" s="18" t="s">
        <v>1296</v>
      </c>
      <c r="F617" s="18" t="s">
        <v>1422</v>
      </c>
      <c r="G617" s="18" t="s">
        <v>485</v>
      </c>
    </row>
    <row r="618" spans="1:7" ht="38.25" x14ac:dyDescent="0.25">
      <c r="A618" s="12" t="s">
        <v>1438</v>
      </c>
      <c r="B618" s="18" t="s">
        <v>1297</v>
      </c>
      <c r="C618" s="18"/>
      <c r="D618" s="18">
        <v>20</v>
      </c>
      <c r="E618" s="18" t="s">
        <v>1411</v>
      </c>
      <c r="F618" s="18" t="s">
        <v>423</v>
      </c>
      <c r="G618" s="18" t="s">
        <v>493</v>
      </c>
    </row>
    <row r="619" spans="1:7" ht="25.5" x14ac:dyDescent="0.25">
      <c r="A619" s="12" t="s">
        <v>1439</v>
      </c>
      <c r="B619" s="18" t="s">
        <v>1298</v>
      </c>
      <c r="C619" s="18"/>
      <c r="D619" s="18">
        <v>5.5</v>
      </c>
      <c r="E619" s="18" t="s">
        <v>1299</v>
      </c>
      <c r="F619" s="18" t="s">
        <v>435</v>
      </c>
      <c r="G619" s="18" t="s">
        <v>1300</v>
      </c>
    </row>
    <row r="620" spans="1:7" ht="25.5" x14ac:dyDescent="0.25">
      <c r="A620" s="12" t="s">
        <v>1440</v>
      </c>
      <c r="B620" s="18" t="s">
        <v>1301</v>
      </c>
      <c r="C620" s="18"/>
      <c r="D620" s="18">
        <v>7</v>
      </c>
      <c r="E620" s="18" t="s">
        <v>1302</v>
      </c>
      <c r="F620" s="18" t="s">
        <v>462</v>
      </c>
      <c r="G620" s="18" t="s">
        <v>493</v>
      </c>
    </row>
    <row r="621" spans="1:7" ht="51" x14ac:dyDescent="0.25">
      <c r="A621" s="12" t="s">
        <v>1441</v>
      </c>
      <c r="B621" s="18" t="s">
        <v>1303</v>
      </c>
      <c r="C621" s="18"/>
      <c r="D621" s="18">
        <v>1.6</v>
      </c>
      <c r="E621" s="18" t="s">
        <v>1574</v>
      </c>
      <c r="F621" s="18" t="s">
        <v>1421</v>
      </c>
      <c r="G621" s="18" t="s">
        <v>485</v>
      </c>
    </row>
    <row r="622" spans="1:7" ht="25.5" x14ac:dyDescent="0.25">
      <c r="A622" s="12" t="s">
        <v>1442</v>
      </c>
      <c r="B622" s="18" t="s">
        <v>1304</v>
      </c>
      <c r="C622" s="18"/>
      <c r="D622" s="18">
        <v>3.28</v>
      </c>
      <c r="E622" s="18" t="s">
        <v>1420</v>
      </c>
      <c r="F622" s="18" t="s">
        <v>1040</v>
      </c>
      <c r="G622" s="18" t="s">
        <v>493</v>
      </c>
    </row>
    <row r="623" spans="1:7" ht="25.5" x14ac:dyDescent="0.25">
      <c r="A623" s="12" t="s">
        <v>1443</v>
      </c>
      <c r="B623" s="18" t="s">
        <v>1301</v>
      </c>
      <c r="C623" s="18"/>
      <c r="D623" s="18">
        <v>6.0549999999999997</v>
      </c>
      <c r="E623" s="18" t="s">
        <v>1305</v>
      </c>
      <c r="F623" s="18" t="s">
        <v>465</v>
      </c>
      <c r="G623" s="18" t="s">
        <v>493</v>
      </c>
    </row>
    <row r="624" spans="1:7" ht="38.25" x14ac:dyDescent="0.25">
      <c r="A624" s="12" t="s">
        <v>1444</v>
      </c>
      <c r="B624" s="18" t="s">
        <v>1306</v>
      </c>
      <c r="C624" s="18"/>
      <c r="D624" s="18">
        <v>40</v>
      </c>
      <c r="E624" s="18" t="s">
        <v>1307</v>
      </c>
      <c r="F624" s="18" t="s">
        <v>468</v>
      </c>
      <c r="G624" s="18" t="s">
        <v>1555</v>
      </c>
    </row>
    <row r="625" spans="1:7" ht="25.5" x14ac:dyDescent="0.25">
      <c r="A625" s="12" t="s">
        <v>1445</v>
      </c>
      <c r="B625" s="18" t="s">
        <v>1308</v>
      </c>
      <c r="C625" s="18"/>
      <c r="D625" s="18">
        <v>10.4</v>
      </c>
      <c r="E625" s="18" t="s">
        <v>1309</v>
      </c>
      <c r="F625" s="18" t="s">
        <v>468</v>
      </c>
      <c r="G625" s="18" t="s">
        <v>493</v>
      </c>
    </row>
    <row r="626" spans="1:7" ht="25.5" x14ac:dyDescent="0.25">
      <c r="A626" s="12" t="s">
        <v>1446</v>
      </c>
      <c r="B626" s="18" t="s">
        <v>1282</v>
      </c>
      <c r="C626" s="18"/>
      <c r="D626" s="18">
        <v>33.200000000000003</v>
      </c>
      <c r="E626" s="18" t="s">
        <v>1310</v>
      </c>
      <c r="F626" s="18" t="s">
        <v>1052</v>
      </c>
      <c r="G626" s="18" t="s">
        <v>493</v>
      </c>
    </row>
    <row r="627" spans="1:7" ht="25.5" x14ac:dyDescent="0.25">
      <c r="A627" s="12" t="s">
        <v>1447</v>
      </c>
      <c r="B627" s="18" t="s">
        <v>1419</v>
      </c>
      <c r="C627" s="18"/>
      <c r="D627" s="18">
        <v>1.4</v>
      </c>
      <c r="E627" s="18" t="s">
        <v>1311</v>
      </c>
      <c r="F627" s="18" t="s">
        <v>1041</v>
      </c>
      <c r="G627" s="18" t="s">
        <v>184</v>
      </c>
    </row>
    <row r="628" spans="1:7" ht="51" x14ac:dyDescent="0.25">
      <c r="A628" s="12" t="s">
        <v>1448</v>
      </c>
      <c r="B628" s="18" t="s">
        <v>1573</v>
      </c>
      <c r="C628" s="18"/>
      <c r="D628" s="18">
        <v>9</v>
      </c>
      <c r="E628" s="18" t="s">
        <v>1312</v>
      </c>
      <c r="F628" s="18" t="s">
        <v>1099</v>
      </c>
      <c r="G628" s="18" t="s">
        <v>493</v>
      </c>
    </row>
    <row r="629" spans="1:7" ht="25.5" x14ac:dyDescent="0.25">
      <c r="A629" s="12" t="s">
        <v>1449</v>
      </c>
      <c r="B629" s="18" t="s">
        <v>1313</v>
      </c>
      <c r="C629" s="18"/>
      <c r="D629" s="18">
        <v>44.6</v>
      </c>
      <c r="E629" s="18" t="s">
        <v>1314</v>
      </c>
      <c r="F629" s="18" t="s">
        <v>1412</v>
      </c>
      <c r="G629" s="18" t="s">
        <v>493</v>
      </c>
    </row>
    <row r="630" spans="1:7" ht="25.5" x14ac:dyDescent="0.25">
      <c r="A630" s="12" t="s">
        <v>1450</v>
      </c>
      <c r="B630" s="18" t="s">
        <v>1315</v>
      </c>
      <c r="C630" s="18"/>
      <c r="D630" s="18">
        <v>20</v>
      </c>
      <c r="E630" s="18" t="s">
        <v>1316</v>
      </c>
      <c r="F630" s="18" t="s">
        <v>450</v>
      </c>
      <c r="G630" s="18" t="s">
        <v>486</v>
      </c>
    </row>
    <row r="631" spans="1:7" ht="25.5" x14ac:dyDescent="0.25">
      <c r="A631" s="12" t="s">
        <v>1451</v>
      </c>
      <c r="B631" s="18" t="s">
        <v>1317</v>
      </c>
      <c r="C631" s="18"/>
      <c r="D631" s="18">
        <v>6</v>
      </c>
      <c r="E631" s="18" t="s">
        <v>1318</v>
      </c>
      <c r="F631" s="18" t="s">
        <v>450</v>
      </c>
      <c r="G631" s="18" t="s">
        <v>486</v>
      </c>
    </row>
    <row r="632" spans="1:7" ht="51" x14ac:dyDescent="0.25">
      <c r="A632" s="12" t="s">
        <v>1452</v>
      </c>
      <c r="B632" s="18" t="s">
        <v>1319</v>
      </c>
      <c r="C632" s="18"/>
      <c r="D632" s="18">
        <v>0.4</v>
      </c>
      <c r="E632" s="18" t="s">
        <v>1575</v>
      </c>
      <c r="F632" s="18" t="s">
        <v>1320</v>
      </c>
      <c r="G632" s="18" t="s">
        <v>1321</v>
      </c>
    </row>
    <row r="633" spans="1:7" ht="25.5" x14ac:dyDescent="0.25">
      <c r="A633" s="12" t="s">
        <v>1453</v>
      </c>
      <c r="B633" s="18" t="s">
        <v>1322</v>
      </c>
      <c r="C633" s="18"/>
      <c r="D633" s="18">
        <v>0.64429999999999998</v>
      </c>
      <c r="E633" s="18" t="s">
        <v>1323</v>
      </c>
      <c r="F633" s="18" t="s">
        <v>1320</v>
      </c>
      <c r="G633" s="18" t="s">
        <v>1556</v>
      </c>
    </row>
    <row r="634" spans="1:7" ht="63.75" x14ac:dyDescent="0.25">
      <c r="A634" s="12" t="s">
        <v>1454</v>
      </c>
      <c r="B634" s="18" t="s">
        <v>1324</v>
      </c>
      <c r="C634" s="18"/>
      <c r="D634" s="18">
        <v>6.2906000000000004</v>
      </c>
      <c r="E634" s="18" t="s">
        <v>1576</v>
      </c>
      <c r="F634" s="18" t="s">
        <v>1320</v>
      </c>
      <c r="G634" s="18" t="s">
        <v>1557</v>
      </c>
    </row>
    <row r="635" spans="1:7" ht="25.5" x14ac:dyDescent="0.25">
      <c r="A635" s="12" t="s">
        <v>1455</v>
      </c>
      <c r="B635" s="18" t="s">
        <v>1325</v>
      </c>
      <c r="C635" s="18"/>
      <c r="D635" s="18">
        <v>4.58</v>
      </c>
      <c r="E635" s="18" t="s">
        <v>1326</v>
      </c>
      <c r="F635" s="18" t="s">
        <v>1327</v>
      </c>
      <c r="G635" s="18" t="s">
        <v>493</v>
      </c>
    </row>
    <row r="636" spans="1:7" ht="25.5" x14ac:dyDescent="0.25">
      <c r="A636" s="12" t="s">
        <v>1456</v>
      </c>
      <c r="B636" s="18" t="s">
        <v>1328</v>
      </c>
      <c r="C636" s="18"/>
      <c r="D636" s="18">
        <v>20.6</v>
      </c>
      <c r="E636" s="18" t="s">
        <v>1577</v>
      </c>
      <c r="F636" s="18" t="s">
        <v>1329</v>
      </c>
      <c r="G636" s="18" t="s">
        <v>493</v>
      </c>
    </row>
    <row r="637" spans="1:7" ht="25.5" x14ac:dyDescent="0.25">
      <c r="A637" s="12" t="s">
        <v>1457</v>
      </c>
      <c r="B637" s="18" t="s">
        <v>1572</v>
      </c>
      <c r="C637" s="18"/>
      <c r="D637" s="18">
        <v>23</v>
      </c>
      <c r="E637" s="31" t="s">
        <v>1330</v>
      </c>
      <c r="F637" s="18" t="s">
        <v>1331</v>
      </c>
      <c r="G637" s="18" t="s">
        <v>493</v>
      </c>
    </row>
    <row r="638" spans="1:7" ht="25.5" x14ac:dyDescent="0.25">
      <c r="A638" s="12" t="s">
        <v>1458</v>
      </c>
      <c r="B638" s="18" t="s">
        <v>1332</v>
      </c>
      <c r="C638" s="18"/>
      <c r="D638" s="18">
        <v>13.1</v>
      </c>
      <c r="E638" s="18" t="s">
        <v>1577</v>
      </c>
      <c r="F638" s="18" t="s">
        <v>1333</v>
      </c>
      <c r="G638" s="18" t="s">
        <v>493</v>
      </c>
    </row>
    <row r="639" spans="1:7" ht="31.5" customHeight="1" x14ac:dyDescent="0.25">
      <c r="A639" s="12" t="s">
        <v>1459</v>
      </c>
      <c r="B639" s="18" t="s">
        <v>1334</v>
      </c>
      <c r="C639" s="18"/>
      <c r="D639" s="18">
        <v>1.6</v>
      </c>
      <c r="E639" s="18" t="s">
        <v>1335</v>
      </c>
      <c r="F639" s="18" t="s">
        <v>1336</v>
      </c>
      <c r="G639" s="18" t="s">
        <v>493</v>
      </c>
    </row>
    <row r="640" spans="1:7" ht="38.25" x14ac:dyDescent="0.25">
      <c r="A640" s="12" t="s">
        <v>1460</v>
      </c>
      <c r="B640" s="18" t="s">
        <v>1337</v>
      </c>
      <c r="C640" s="18"/>
      <c r="D640" s="18">
        <v>5.1018999999999997</v>
      </c>
      <c r="E640" s="18" t="s">
        <v>1571</v>
      </c>
      <c r="F640" s="18" t="s">
        <v>1414</v>
      </c>
      <c r="G640" s="18" t="s">
        <v>1559</v>
      </c>
    </row>
    <row r="641" spans="1:7" ht="38.25" x14ac:dyDescent="0.25">
      <c r="A641" s="12" t="s">
        <v>1461</v>
      </c>
      <c r="B641" s="18" t="s">
        <v>1338</v>
      </c>
      <c r="C641" s="18"/>
      <c r="D641" s="18">
        <v>10.8</v>
      </c>
      <c r="E641" s="18" t="s">
        <v>1339</v>
      </c>
      <c r="F641" s="18" t="s">
        <v>1414</v>
      </c>
      <c r="G641" s="18" t="s">
        <v>1558</v>
      </c>
    </row>
    <row r="642" spans="1:7" ht="29.25" customHeight="1" x14ac:dyDescent="0.25">
      <c r="A642" s="12" t="s">
        <v>1462</v>
      </c>
      <c r="B642" s="18" t="s">
        <v>1340</v>
      </c>
      <c r="C642" s="18"/>
      <c r="D642" s="18">
        <v>0.92159999999999997</v>
      </c>
      <c r="E642" s="18" t="s">
        <v>1341</v>
      </c>
      <c r="F642" s="18" t="s">
        <v>1414</v>
      </c>
      <c r="G642" s="18" t="s">
        <v>1560</v>
      </c>
    </row>
    <row r="643" spans="1:7" ht="25.5" x14ac:dyDescent="0.25">
      <c r="A643" s="12" t="s">
        <v>1463</v>
      </c>
      <c r="B643" s="18" t="s">
        <v>1342</v>
      </c>
      <c r="C643" s="18"/>
      <c r="D643" s="18">
        <v>0.8</v>
      </c>
      <c r="E643" s="18" t="s">
        <v>1341</v>
      </c>
      <c r="F643" s="18" t="s">
        <v>1414</v>
      </c>
      <c r="G643" s="18" t="s">
        <v>278</v>
      </c>
    </row>
    <row r="644" spans="1:7" ht="38.25" x14ac:dyDescent="0.25">
      <c r="A644" s="12" t="s">
        <v>1464</v>
      </c>
      <c r="B644" s="18" t="s">
        <v>1343</v>
      </c>
      <c r="C644" s="18"/>
      <c r="D644" s="18">
        <v>1.9048</v>
      </c>
      <c r="E644" s="18" t="s">
        <v>1344</v>
      </c>
      <c r="F644" s="18" t="s">
        <v>1414</v>
      </c>
      <c r="G644" s="18" t="s">
        <v>1561</v>
      </c>
    </row>
    <row r="645" spans="1:7" ht="38.25" x14ac:dyDescent="0.25">
      <c r="A645" s="12" t="s">
        <v>1465</v>
      </c>
      <c r="B645" s="18" t="s">
        <v>1570</v>
      </c>
      <c r="C645" s="18"/>
      <c r="D645" s="18">
        <v>1.4</v>
      </c>
      <c r="E645" s="18" t="s">
        <v>1345</v>
      </c>
      <c r="F645" s="18" t="s">
        <v>1414</v>
      </c>
      <c r="G645" s="18" t="s">
        <v>1346</v>
      </c>
    </row>
    <row r="646" spans="1:7" ht="38.25" x14ac:dyDescent="0.25">
      <c r="A646" s="12" t="s">
        <v>1466</v>
      </c>
      <c r="B646" s="18" t="s">
        <v>1347</v>
      </c>
      <c r="C646" s="18"/>
      <c r="D646" s="18">
        <v>0.91</v>
      </c>
      <c r="E646" s="18" t="s">
        <v>1348</v>
      </c>
      <c r="F646" s="18" t="s">
        <v>1414</v>
      </c>
      <c r="G646" s="18" t="s">
        <v>1562</v>
      </c>
    </row>
    <row r="647" spans="1:7" ht="38.25" x14ac:dyDescent="0.25">
      <c r="A647" s="12" t="s">
        <v>1467</v>
      </c>
      <c r="B647" s="18" t="s">
        <v>1349</v>
      </c>
      <c r="C647" s="18"/>
      <c r="D647" s="32">
        <v>0.97</v>
      </c>
      <c r="E647" s="18" t="s">
        <v>1350</v>
      </c>
      <c r="F647" s="18" t="s">
        <v>1414</v>
      </c>
      <c r="G647" s="18" t="s">
        <v>769</v>
      </c>
    </row>
    <row r="648" spans="1:7" ht="33" customHeight="1" x14ac:dyDescent="0.25">
      <c r="A648" s="12">
        <v>42</v>
      </c>
      <c r="B648" s="18" t="s">
        <v>1351</v>
      </c>
      <c r="C648" s="18"/>
      <c r="D648" s="32">
        <v>16.3</v>
      </c>
      <c r="E648" s="18" t="s">
        <v>1352</v>
      </c>
      <c r="F648" s="18" t="s">
        <v>1414</v>
      </c>
      <c r="G648" s="18" t="s">
        <v>1563</v>
      </c>
    </row>
    <row r="649" spans="1:7" ht="31.5" customHeight="1" x14ac:dyDescent="0.25">
      <c r="A649" s="12">
        <v>43</v>
      </c>
      <c r="B649" s="18" t="s">
        <v>1353</v>
      </c>
      <c r="C649" s="18"/>
      <c r="D649" s="32">
        <v>3.4815</v>
      </c>
      <c r="E649" s="18" t="s">
        <v>1354</v>
      </c>
      <c r="F649" s="18" t="s">
        <v>1414</v>
      </c>
      <c r="G649" s="18" t="s">
        <v>1564</v>
      </c>
    </row>
    <row r="650" spans="1:7" ht="30" customHeight="1" x14ac:dyDescent="0.25">
      <c r="A650" s="12">
        <v>44</v>
      </c>
      <c r="B650" s="18" t="s">
        <v>1355</v>
      </c>
      <c r="C650" s="18"/>
      <c r="D650" s="32">
        <v>0.28999999999999998</v>
      </c>
      <c r="E650" s="18" t="s">
        <v>1356</v>
      </c>
      <c r="F650" s="18" t="s">
        <v>1414</v>
      </c>
      <c r="G650" s="18" t="s">
        <v>1357</v>
      </c>
    </row>
    <row r="651" spans="1:7" ht="66.75" customHeight="1" x14ac:dyDescent="0.25">
      <c r="A651" s="12">
        <v>45</v>
      </c>
      <c r="B651" s="18" t="s">
        <v>1358</v>
      </c>
      <c r="C651" s="18"/>
      <c r="D651" s="32">
        <v>0.3</v>
      </c>
      <c r="E651" s="18" t="s">
        <v>1359</v>
      </c>
      <c r="F651" s="18" t="s">
        <v>1414</v>
      </c>
      <c r="G651" s="18" t="s">
        <v>1565</v>
      </c>
    </row>
    <row r="652" spans="1:7" ht="33" customHeight="1" x14ac:dyDescent="0.25">
      <c r="A652" s="12">
        <v>46</v>
      </c>
      <c r="B652" s="18" t="s">
        <v>1360</v>
      </c>
      <c r="C652" s="18"/>
      <c r="D652" s="32">
        <v>100</v>
      </c>
      <c r="E652" s="18" t="s">
        <v>1361</v>
      </c>
      <c r="F652" s="18" t="s">
        <v>1172</v>
      </c>
      <c r="G652" s="18" t="s">
        <v>493</v>
      </c>
    </row>
    <row r="653" spans="1:7" ht="20.25" customHeight="1" x14ac:dyDescent="0.25">
      <c r="A653" s="12">
        <v>47</v>
      </c>
      <c r="B653" s="18" t="s">
        <v>1282</v>
      </c>
      <c r="C653" s="18"/>
      <c r="D653" s="32">
        <v>4</v>
      </c>
      <c r="E653" s="18" t="s">
        <v>1361</v>
      </c>
      <c r="F653" s="18" t="s">
        <v>1047</v>
      </c>
      <c r="G653" s="18" t="s">
        <v>493</v>
      </c>
    </row>
    <row r="654" spans="1:7" ht="58.5" customHeight="1" x14ac:dyDescent="0.25">
      <c r="A654" s="12">
        <v>48</v>
      </c>
      <c r="B654" s="18" t="s">
        <v>1362</v>
      </c>
      <c r="C654" s="18"/>
      <c r="D654" s="32">
        <v>4.2176</v>
      </c>
      <c r="E654" s="18" t="s">
        <v>1418</v>
      </c>
      <c r="F654" s="18" t="s">
        <v>437</v>
      </c>
      <c r="G654" s="18" t="s">
        <v>1398</v>
      </c>
    </row>
    <row r="655" spans="1:7" x14ac:dyDescent="0.25">
      <c r="A655" s="12">
        <v>49</v>
      </c>
      <c r="B655" s="18" t="s">
        <v>1363</v>
      </c>
      <c r="C655" s="18"/>
      <c r="D655" s="32">
        <v>15</v>
      </c>
      <c r="E655" s="18" t="s">
        <v>1364</v>
      </c>
      <c r="F655" s="18" t="s">
        <v>471</v>
      </c>
      <c r="G655" s="18" t="s">
        <v>420</v>
      </c>
    </row>
    <row r="656" spans="1:7" ht="75" customHeight="1" x14ac:dyDescent="0.25">
      <c r="A656" s="12">
        <v>50</v>
      </c>
      <c r="B656" s="18" t="s">
        <v>1365</v>
      </c>
      <c r="C656" s="18"/>
      <c r="D656" s="32">
        <v>0.56999999999999995</v>
      </c>
      <c r="E656" s="18" t="s">
        <v>1366</v>
      </c>
      <c r="F656" s="18" t="s">
        <v>1414</v>
      </c>
      <c r="G656" s="18" t="s">
        <v>1404</v>
      </c>
    </row>
    <row r="657" spans="1:7" ht="35.25" customHeight="1" x14ac:dyDescent="0.25">
      <c r="A657" s="12">
        <v>51</v>
      </c>
      <c r="B657" s="18" t="s">
        <v>1566</v>
      </c>
      <c r="C657" s="18"/>
      <c r="D657" s="32">
        <v>0.21690000000000001</v>
      </c>
      <c r="E657" s="18" t="s">
        <v>1367</v>
      </c>
      <c r="F657" s="18" t="s">
        <v>438</v>
      </c>
      <c r="G657" s="18" t="s">
        <v>1405</v>
      </c>
    </row>
    <row r="658" spans="1:7" ht="36" customHeight="1" x14ac:dyDescent="0.25">
      <c r="A658" s="12">
        <v>52</v>
      </c>
      <c r="B658" s="18" t="s">
        <v>1368</v>
      </c>
      <c r="C658" s="18"/>
      <c r="D658" s="32">
        <v>6.3644999999999996</v>
      </c>
      <c r="E658" s="18" t="s">
        <v>1369</v>
      </c>
      <c r="F658" s="18" t="s">
        <v>1414</v>
      </c>
      <c r="G658" s="18" t="s">
        <v>1370</v>
      </c>
    </row>
    <row r="659" spans="1:7" ht="39.75" customHeight="1" x14ac:dyDescent="0.25">
      <c r="A659" s="12">
        <v>53</v>
      </c>
      <c r="B659" s="18" t="s">
        <v>1371</v>
      </c>
      <c r="C659" s="18"/>
      <c r="D659" s="32">
        <v>0.3</v>
      </c>
      <c r="E659" s="18" t="s">
        <v>1372</v>
      </c>
      <c r="F659" s="18" t="s">
        <v>1414</v>
      </c>
      <c r="G659" s="18" t="s">
        <v>1406</v>
      </c>
    </row>
    <row r="660" spans="1:7" ht="38.25" x14ac:dyDescent="0.25">
      <c r="A660" s="12">
        <v>54</v>
      </c>
      <c r="B660" s="18" t="s">
        <v>1373</v>
      </c>
      <c r="C660" s="18"/>
      <c r="D660" s="32">
        <v>0.54</v>
      </c>
      <c r="E660" s="18" t="s">
        <v>1374</v>
      </c>
      <c r="F660" s="18" t="s">
        <v>1375</v>
      </c>
      <c r="G660" s="18" t="s">
        <v>1407</v>
      </c>
    </row>
    <row r="661" spans="1:7" ht="38.25" x14ac:dyDescent="0.25">
      <c r="A661" s="12">
        <v>55</v>
      </c>
      <c r="B661" s="18" t="s">
        <v>1416</v>
      </c>
      <c r="C661" s="18"/>
      <c r="D661" s="33">
        <v>2</v>
      </c>
      <c r="E661" s="18" t="s">
        <v>1376</v>
      </c>
      <c r="F661" s="18" t="s">
        <v>1377</v>
      </c>
      <c r="G661" s="18" t="s">
        <v>1408</v>
      </c>
    </row>
    <row r="662" spans="1:7" x14ac:dyDescent="0.25">
      <c r="A662" s="12">
        <v>56</v>
      </c>
      <c r="B662" s="18" t="s">
        <v>1378</v>
      </c>
      <c r="C662" s="18"/>
      <c r="D662" s="32">
        <v>6.3</v>
      </c>
      <c r="E662" s="18" t="s">
        <v>1341</v>
      </c>
      <c r="F662" s="18" t="s">
        <v>1415</v>
      </c>
      <c r="G662" s="18" t="s">
        <v>1408</v>
      </c>
    </row>
    <row r="663" spans="1:7" ht="47.25" customHeight="1" x14ac:dyDescent="0.25">
      <c r="A663" s="12">
        <v>57</v>
      </c>
      <c r="B663" s="18" t="s">
        <v>1417</v>
      </c>
      <c r="C663" s="18"/>
      <c r="D663" s="32">
        <v>0.1</v>
      </c>
      <c r="E663" s="18" t="s">
        <v>1379</v>
      </c>
      <c r="F663" s="18" t="s">
        <v>1377</v>
      </c>
      <c r="G663" s="18" t="s">
        <v>1409</v>
      </c>
    </row>
    <row r="664" spans="1:7" ht="51" x14ac:dyDescent="0.25">
      <c r="A664" s="12">
        <v>58</v>
      </c>
      <c r="B664" s="18" t="s">
        <v>1380</v>
      </c>
      <c r="C664" s="18"/>
      <c r="D664" s="32">
        <v>20.7</v>
      </c>
      <c r="E664" s="18" t="s">
        <v>1381</v>
      </c>
      <c r="F664" s="18" t="s">
        <v>469</v>
      </c>
      <c r="G664" s="18" t="s">
        <v>1409</v>
      </c>
    </row>
    <row r="665" spans="1:7" ht="38.25" x14ac:dyDescent="0.25">
      <c r="A665" s="12">
        <v>59</v>
      </c>
      <c r="B665" s="18" t="s">
        <v>1382</v>
      </c>
      <c r="C665" s="18"/>
      <c r="D665" s="32">
        <v>7.5</v>
      </c>
      <c r="E665" s="18" t="s">
        <v>1383</v>
      </c>
      <c r="F665" s="18" t="s">
        <v>1414</v>
      </c>
      <c r="G665" s="18" t="s">
        <v>1400</v>
      </c>
    </row>
    <row r="666" spans="1:7" ht="38.25" x14ac:dyDescent="0.25">
      <c r="A666" s="12">
        <v>60</v>
      </c>
      <c r="B666" s="18" t="s">
        <v>1384</v>
      </c>
      <c r="C666" s="18"/>
      <c r="D666" s="32">
        <v>1.5</v>
      </c>
      <c r="E666" s="18" t="s">
        <v>1385</v>
      </c>
      <c r="F666" s="18" t="s">
        <v>1320</v>
      </c>
      <c r="G666" s="18" t="s">
        <v>1400</v>
      </c>
    </row>
    <row r="667" spans="1:7" ht="25.5" x14ac:dyDescent="0.25">
      <c r="A667" s="12">
        <v>61</v>
      </c>
      <c r="B667" s="18" t="s">
        <v>1386</v>
      </c>
      <c r="C667" s="18"/>
      <c r="D667" s="32">
        <v>1.2</v>
      </c>
      <c r="E667" s="18" t="s">
        <v>1413</v>
      </c>
      <c r="F667" s="18" t="s">
        <v>1035</v>
      </c>
      <c r="G667" s="18" t="s">
        <v>1401</v>
      </c>
    </row>
    <row r="668" spans="1:7" ht="38.25" x14ac:dyDescent="0.25">
      <c r="A668" s="12">
        <v>62</v>
      </c>
      <c r="B668" s="18" t="s">
        <v>1387</v>
      </c>
      <c r="C668" s="18"/>
      <c r="D668" s="32">
        <v>6</v>
      </c>
      <c r="E668" s="18" t="s">
        <v>1388</v>
      </c>
      <c r="F668" s="18" t="s">
        <v>787</v>
      </c>
      <c r="G668" s="18" t="s">
        <v>1402</v>
      </c>
    </row>
    <row r="669" spans="1:7" ht="30.75" customHeight="1" x14ac:dyDescent="0.25">
      <c r="A669" s="12">
        <v>63</v>
      </c>
      <c r="B669" s="18" t="s">
        <v>1389</v>
      </c>
      <c r="C669" s="18"/>
      <c r="D669" s="42">
        <v>2.5</v>
      </c>
      <c r="E669" s="18" t="s">
        <v>1390</v>
      </c>
      <c r="F669" s="18" t="s">
        <v>1414</v>
      </c>
      <c r="G669" s="18" t="s">
        <v>1399</v>
      </c>
    </row>
    <row r="670" spans="1:7" ht="71.25" customHeight="1" x14ac:dyDescent="0.25">
      <c r="A670" s="47">
        <v>63</v>
      </c>
      <c r="B670" s="37" t="s">
        <v>90</v>
      </c>
      <c r="C670" s="18"/>
      <c r="D670" s="38">
        <v>751.61210000000005</v>
      </c>
      <c r="E670" s="18"/>
      <c r="F670" s="18"/>
      <c r="G670" s="18"/>
    </row>
    <row r="671" spans="1:7" ht="27" x14ac:dyDescent="0.25">
      <c r="A671" s="47">
        <v>575</v>
      </c>
      <c r="B671" s="37" t="s">
        <v>1568</v>
      </c>
      <c r="C671" s="37"/>
      <c r="D671" s="16">
        <f>D670+D605+D551+D325+D62</f>
        <v>40093.157800000008</v>
      </c>
      <c r="E671" s="37"/>
      <c r="F671" s="37"/>
      <c r="G671" s="37"/>
    </row>
    <row r="672" spans="1:7" ht="27" x14ac:dyDescent="0.25">
      <c r="A672" s="47">
        <f>A671+23</f>
        <v>598</v>
      </c>
      <c r="B672" s="37" t="s">
        <v>1569</v>
      </c>
      <c r="C672" s="37"/>
      <c r="D672" s="16">
        <f>D671+D58</f>
        <v>83174.241500000004</v>
      </c>
      <c r="E672" s="37"/>
      <c r="F672" s="37"/>
      <c r="G672" s="37"/>
    </row>
  </sheetData>
  <mergeCells count="15">
    <mergeCell ref="A2:G2"/>
    <mergeCell ref="A4:G4"/>
    <mergeCell ref="A5:G5"/>
    <mergeCell ref="A8:G8"/>
    <mergeCell ref="A552:G552"/>
    <mergeCell ref="A13:G13"/>
    <mergeCell ref="A30:G30"/>
    <mergeCell ref="A44:G44"/>
    <mergeCell ref="A47:G47"/>
    <mergeCell ref="A50:G50"/>
    <mergeCell ref="A606:G606"/>
    <mergeCell ref="A326:G326"/>
    <mergeCell ref="A59:G59"/>
    <mergeCell ref="A60:G60"/>
    <mergeCell ref="A63:G63"/>
  </mergeCells>
  <conditionalFormatting sqref="E464:E4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{34B6286B-2322-4EE0-92D3-9A82905E311A}</x14:id>
        </ext>
      </extLst>
    </cfRule>
  </conditionalFormatting>
  <pageMargins left="0.51181102362204722" right="0.51181102362204722" top="0.55118110236220474" bottom="0.19685039370078741" header="0.31496062992125984" footer="0.31496062992125984"/>
  <pageSetup paperSize="9" scale="95" orientation="landscape" r:id="rId1"/>
  <headerFooter>
    <oddFooter>&amp;R&amp;P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B6286B-2322-4EE0-92D3-9A82905E311A}">
            <x14:dataBar minLength="0" maxLength="100" negativeBarColorSameAsPositive="1" axisPosition="none">
              <x14:cfvo type="min"/>
              <x14:cfvo type="max"/>
            </x14:dataBar>
          </x14:cfRule>
          <xm:sqref>E464:E465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140"/>
  <sheetViews>
    <sheetView topLeftCell="A112" workbookViewId="0">
      <selection activeCell="H140" sqref="H140"/>
    </sheetView>
  </sheetViews>
  <sheetFormatPr defaultRowHeight="15" x14ac:dyDescent="0.25"/>
  <sheetData>
    <row r="2" spans="5:8" x14ac:dyDescent="0.25">
      <c r="E2" s="19">
        <v>41.5</v>
      </c>
      <c r="H2" s="17">
        <v>0.01</v>
      </c>
    </row>
    <row r="3" spans="5:8" x14ac:dyDescent="0.25">
      <c r="E3" s="19">
        <v>91.7</v>
      </c>
      <c r="H3" s="17">
        <v>0.1</v>
      </c>
    </row>
    <row r="4" spans="5:8" x14ac:dyDescent="0.25">
      <c r="E4" s="19">
        <v>28.4</v>
      </c>
      <c r="H4" s="17">
        <v>0.3</v>
      </c>
    </row>
    <row r="5" spans="5:8" x14ac:dyDescent="0.25">
      <c r="E5" s="19">
        <v>159.69999999999999</v>
      </c>
      <c r="H5" s="17">
        <v>0.05</v>
      </c>
    </row>
    <row r="6" spans="5:8" x14ac:dyDescent="0.25">
      <c r="E6" s="19">
        <v>37.799999999999997</v>
      </c>
      <c r="H6" s="17">
        <v>0.1</v>
      </c>
    </row>
    <row r="7" spans="5:8" x14ac:dyDescent="0.25">
      <c r="E7" s="19">
        <v>19.2</v>
      </c>
      <c r="H7" s="17">
        <v>0.03</v>
      </c>
    </row>
    <row r="8" spans="5:8" x14ac:dyDescent="0.25">
      <c r="E8" s="19">
        <v>600</v>
      </c>
      <c r="H8" s="17">
        <v>0.15</v>
      </c>
    </row>
    <row r="9" spans="5:8" x14ac:dyDescent="0.25">
      <c r="E9" s="19">
        <v>200</v>
      </c>
      <c r="H9" s="17">
        <v>0.03</v>
      </c>
    </row>
    <row r="10" spans="5:8" x14ac:dyDescent="0.25">
      <c r="E10" s="19">
        <v>130</v>
      </c>
      <c r="H10" s="17">
        <v>0.03</v>
      </c>
    </row>
    <row r="11" spans="5:8" x14ac:dyDescent="0.25">
      <c r="E11" s="19">
        <v>52.4</v>
      </c>
      <c r="H11" s="17">
        <v>0.02</v>
      </c>
    </row>
    <row r="12" spans="5:8" x14ac:dyDescent="0.25">
      <c r="E12" s="19">
        <v>31.3</v>
      </c>
      <c r="H12" s="17">
        <v>0.01</v>
      </c>
    </row>
    <row r="13" spans="5:8" x14ac:dyDescent="0.25">
      <c r="E13" s="19">
        <v>13</v>
      </c>
      <c r="H13" s="17">
        <v>0.01</v>
      </c>
    </row>
    <row r="14" spans="5:8" x14ac:dyDescent="0.25">
      <c r="E14" s="19">
        <v>29.4</v>
      </c>
      <c r="H14" s="17">
        <v>0.02</v>
      </c>
    </row>
    <row r="15" spans="5:8" x14ac:dyDescent="0.25">
      <c r="E15" s="19">
        <v>2.5</v>
      </c>
      <c r="H15" s="17">
        <v>0.01</v>
      </c>
    </row>
    <row r="16" spans="5:8" x14ac:dyDescent="0.25">
      <c r="E16" s="19">
        <v>19</v>
      </c>
      <c r="H16" s="17">
        <v>1</v>
      </c>
    </row>
    <row r="17" spans="5:8" x14ac:dyDescent="0.25">
      <c r="E17" s="19">
        <v>3</v>
      </c>
      <c r="H17" s="17">
        <v>0.02</v>
      </c>
    </row>
    <row r="18" spans="5:8" x14ac:dyDescent="0.25">
      <c r="E18" s="20">
        <v>9.6999999999999993</v>
      </c>
      <c r="H18" s="17">
        <v>0.1</v>
      </c>
    </row>
    <row r="19" spans="5:8" x14ac:dyDescent="0.25">
      <c r="E19" s="19">
        <v>21.4</v>
      </c>
      <c r="H19" s="17">
        <v>0.18</v>
      </c>
    </row>
    <row r="20" spans="5:8" x14ac:dyDescent="0.25">
      <c r="E20" s="19">
        <v>10.7</v>
      </c>
      <c r="H20" s="17">
        <v>0.1</v>
      </c>
    </row>
    <row r="21" spans="5:8" x14ac:dyDescent="0.25">
      <c r="E21" s="19">
        <v>5.4</v>
      </c>
      <c r="H21" s="17">
        <v>1</v>
      </c>
    </row>
    <row r="22" spans="5:8" x14ac:dyDescent="0.25">
      <c r="E22" s="19">
        <v>7.8</v>
      </c>
      <c r="H22" s="17">
        <v>4</v>
      </c>
    </row>
    <row r="23" spans="5:8" x14ac:dyDescent="0.25">
      <c r="E23" s="19">
        <v>1.4</v>
      </c>
      <c r="H23" s="17">
        <v>5.6</v>
      </c>
    </row>
    <row r="24" spans="5:8" x14ac:dyDescent="0.25">
      <c r="E24" s="19">
        <v>0.9</v>
      </c>
      <c r="H24" s="17">
        <v>0.01</v>
      </c>
    </row>
    <row r="25" spans="5:8" x14ac:dyDescent="0.25">
      <c r="E25" s="19">
        <v>6.9</v>
      </c>
      <c r="H25" s="17">
        <v>0.01</v>
      </c>
    </row>
    <row r="26" spans="5:8" x14ac:dyDescent="0.25">
      <c r="E26" s="19">
        <v>22.2</v>
      </c>
      <c r="H26" s="17">
        <v>0.01</v>
      </c>
    </row>
    <row r="27" spans="5:8" x14ac:dyDescent="0.25">
      <c r="E27" s="19">
        <v>1.4</v>
      </c>
      <c r="H27" s="17">
        <v>1.3</v>
      </c>
    </row>
    <row r="28" spans="5:8" x14ac:dyDescent="0.25">
      <c r="E28" s="19">
        <v>40.200000000000003</v>
      </c>
      <c r="H28" s="17">
        <v>0.25</v>
      </c>
    </row>
    <row r="29" spans="5:8" x14ac:dyDescent="0.25">
      <c r="E29" s="19">
        <v>77.900000000000006</v>
      </c>
      <c r="H29" s="17">
        <v>0.01</v>
      </c>
    </row>
    <row r="30" spans="5:8" x14ac:dyDescent="0.25">
      <c r="E30" s="19">
        <v>5.0999999999999996</v>
      </c>
      <c r="H30" s="17">
        <v>0.7</v>
      </c>
    </row>
    <row r="31" spans="5:8" x14ac:dyDescent="0.25">
      <c r="E31" s="19">
        <v>31.8</v>
      </c>
      <c r="H31" s="17">
        <v>0.01</v>
      </c>
    </row>
    <row r="32" spans="5:8" x14ac:dyDescent="0.25">
      <c r="E32" s="19">
        <v>0.3</v>
      </c>
      <c r="H32" s="17">
        <v>0.8</v>
      </c>
    </row>
    <row r="33" spans="5:8" x14ac:dyDescent="0.25">
      <c r="E33" s="19">
        <v>6.9</v>
      </c>
      <c r="H33" s="17">
        <v>0.2</v>
      </c>
    </row>
    <row r="34" spans="5:8" x14ac:dyDescent="0.25">
      <c r="E34" s="19">
        <v>50.1</v>
      </c>
      <c r="H34" s="17">
        <v>0.02</v>
      </c>
    </row>
    <row r="35" spans="5:8" x14ac:dyDescent="0.25">
      <c r="E35" s="19">
        <v>3.8</v>
      </c>
      <c r="H35" s="17">
        <v>0.02</v>
      </c>
    </row>
    <row r="36" spans="5:8" x14ac:dyDescent="0.25">
      <c r="E36" s="19">
        <v>22</v>
      </c>
      <c r="H36" s="17">
        <v>0.01</v>
      </c>
    </row>
    <row r="37" spans="5:8" x14ac:dyDescent="0.25">
      <c r="E37" s="19">
        <v>0.9</v>
      </c>
      <c r="H37" s="17">
        <v>0.1</v>
      </c>
    </row>
    <row r="38" spans="5:8" x14ac:dyDescent="0.25">
      <c r="E38" s="19">
        <v>7</v>
      </c>
      <c r="H38" s="17">
        <v>0.1</v>
      </c>
    </row>
    <row r="39" spans="5:8" x14ac:dyDescent="0.25">
      <c r="E39" s="19">
        <v>12</v>
      </c>
      <c r="H39" s="17">
        <v>0.8</v>
      </c>
    </row>
    <row r="40" spans="5:8" x14ac:dyDescent="0.25">
      <c r="E40" s="19">
        <v>1.5</v>
      </c>
      <c r="H40" s="17">
        <v>1.5</v>
      </c>
    </row>
    <row r="41" spans="5:8" x14ac:dyDescent="0.25">
      <c r="E41" s="19">
        <v>3.5</v>
      </c>
      <c r="H41" s="17">
        <v>0.5</v>
      </c>
    </row>
    <row r="42" spans="5:8" x14ac:dyDescent="0.25">
      <c r="E42" s="19">
        <v>7</v>
      </c>
      <c r="H42" s="17">
        <v>0.2</v>
      </c>
    </row>
    <row r="43" spans="5:8" x14ac:dyDescent="0.25">
      <c r="E43" s="19">
        <v>5.2</v>
      </c>
      <c r="H43" s="17">
        <v>0.01</v>
      </c>
    </row>
    <row r="44" spans="5:8" x14ac:dyDescent="0.25">
      <c r="E44" s="19">
        <v>15</v>
      </c>
      <c r="H44" s="17">
        <v>0.01</v>
      </c>
    </row>
    <row r="45" spans="5:8" x14ac:dyDescent="0.25">
      <c r="E45" s="19">
        <v>20.8</v>
      </c>
      <c r="H45" s="17">
        <v>0.01</v>
      </c>
    </row>
    <row r="46" spans="5:8" x14ac:dyDescent="0.25">
      <c r="E46" s="19">
        <v>50</v>
      </c>
      <c r="H46" s="17">
        <v>0.01</v>
      </c>
    </row>
    <row r="47" spans="5:8" x14ac:dyDescent="0.25">
      <c r="E47" s="19">
        <v>24.9</v>
      </c>
      <c r="H47" s="17">
        <v>0.01</v>
      </c>
    </row>
    <row r="48" spans="5:8" x14ac:dyDescent="0.25">
      <c r="E48" s="19">
        <v>1</v>
      </c>
      <c r="H48" s="17">
        <v>0.1</v>
      </c>
    </row>
    <row r="49" spans="5:8" x14ac:dyDescent="0.25">
      <c r="E49" s="19">
        <v>2.1</v>
      </c>
      <c r="H49" s="17">
        <v>0.01</v>
      </c>
    </row>
    <row r="50" spans="5:8" x14ac:dyDescent="0.25">
      <c r="E50" s="19">
        <v>3</v>
      </c>
      <c r="H50" s="17">
        <v>0.01</v>
      </c>
    </row>
    <row r="51" spans="5:8" x14ac:dyDescent="0.25">
      <c r="E51" s="19">
        <v>4.5999999999999996</v>
      </c>
      <c r="H51" s="17">
        <v>0.01</v>
      </c>
    </row>
    <row r="52" spans="5:8" x14ac:dyDescent="0.25">
      <c r="E52" s="20">
        <v>1.4</v>
      </c>
      <c r="H52" s="17">
        <v>0.1</v>
      </c>
    </row>
    <row r="53" spans="5:8" x14ac:dyDescent="0.25">
      <c r="E53" s="20">
        <v>29</v>
      </c>
      <c r="H53" s="17">
        <v>0.1</v>
      </c>
    </row>
    <row r="54" spans="5:8" x14ac:dyDescent="0.25">
      <c r="E54" s="20">
        <v>94</v>
      </c>
      <c r="H54" s="17">
        <v>0.01</v>
      </c>
    </row>
    <row r="55" spans="5:8" x14ac:dyDescent="0.25">
      <c r="E55" s="20">
        <v>12.8</v>
      </c>
      <c r="H55" s="17">
        <v>0.1</v>
      </c>
    </row>
    <row r="56" spans="5:8" x14ac:dyDescent="0.25">
      <c r="E56" s="20">
        <v>36</v>
      </c>
      <c r="H56" s="17">
        <v>0.12</v>
      </c>
    </row>
    <row r="57" spans="5:8" x14ac:dyDescent="0.25">
      <c r="E57" s="20">
        <v>12.5</v>
      </c>
      <c r="H57" s="17">
        <v>0.01</v>
      </c>
    </row>
    <row r="58" spans="5:8" x14ac:dyDescent="0.25">
      <c r="E58" s="20">
        <v>11</v>
      </c>
      <c r="H58" s="17">
        <v>0.1</v>
      </c>
    </row>
    <row r="59" spans="5:8" x14ac:dyDescent="0.25">
      <c r="E59" s="20">
        <v>1.9</v>
      </c>
      <c r="H59" s="17">
        <v>0.01</v>
      </c>
    </row>
    <row r="60" spans="5:8" x14ac:dyDescent="0.25">
      <c r="E60" s="20">
        <v>39.299999999999997</v>
      </c>
      <c r="H60" s="17">
        <v>0.5</v>
      </c>
    </row>
    <row r="61" spans="5:8" x14ac:dyDescent="0.25">
      <c r="E61" s="20">
        <v>0.8</v>
      </c>
      <c r="H61" s="17">
        <v>0.3</v>
      </c>
    </row>
    <row r="62" spans="5:8" x14ac:dyDescent="0.25">
      <c r="E62" s="20">
        <v>1.1000000000000001</v>
      </c>
      <c r="H62" s="17">
        <v>0.3</v>
      </c>
    </row>
    <row r="63" spans="5:8" x14ac:dyDescent="0.25">
      <c r="E63" s="20">
        <v>10.4</v>
      </c>
      <c r="H63" s="17">
        <v>0.1</v>
      </c>
    </row>
    <row r="64" spans="5:8" x14ac:dyDescent="0.25">
      <c r="E64" s="20">
        <v>3.7</v>
      </c>
      <c r="H64" s="17">
        <v>0.1</v>
      </c>
    </row>
    <row r="65" spans="5:8" x14ac:dyDescent="0.25">
      <c r="E65" s="20">
        <v>0.1</v>
      </c>
      <c r="H65" s="17">
        <v>0.2</v>
      </c>
    </row>
    <row r="66" spans="5:8" x14ac:dyDescent="0.25">
      <c r="E66" s="20">
        <v>3.2</v>
      </c>
      <c r="H66" s="17">
        <v>0.2</v>
      </c>
    </row>
    <row r="67" spans="5:8" x14ac:dyDescent="0.25">
      <c r="E67" s="20">
        <v>22.6</v>
      </c>
      <c r="H67" s="17">
        <v>0.1</v>
      </c>
    </row>
    <row r="68" spans="5:8" x14ac:dyDescent="0.25">
      <c r="E68" s="20">
        <v>24.3</v>
      </c>
      <c r="H68" s="17">
        <v>0.01</v>
      </c>
    </row>
    <row r="69" spans="5:8" x14ac:dyDescent="0.25">
      <c r="E69" s="20">
        <v>8.1999999999999993</v>
      </c>
      <c r="H69" s="17">
        <v>10.9</v>
      </c>
    </row>
    <row r="70" spans="5:8" x14ac:dyDescent="0.25">
      <c r="E70" s="20">
        <v>12.8</v>
      </c>
      <c r="H70" s="17">
        <v>27</v>
      </c>
    </row>
    <row r="71" spans="5:8" x14ac:dyDescent="0.25">
      <c r="E71" s="20">
        <v>7</v>
      </c>
      <c r="H71" s="17">
        <v>0.01</v>
      </c>
    </row>
    <row r="72" spans="5:8" x14ac:dyDescent="0.25">
      <c r="E72" s="20">
        <v>1.5</v>
      </c>
      <c r="H72" s="17">
        <v>0.01</v>
      </c>
    </row>
    <row r="73" spans="5:8" x14ac:dyDescent="0.25">
      <c r="E73" s="20">
        <v>1</v>
      </c>
      <c r="H73" s="17">
        <v>0.01</v>
      </c>
    </row>
    <row r="74" spans="5:8" x14ac:dyDescent="0.25">
      <c r="E74" s="20">
        <v>11</v>
      </c>
      <c r="H74" s="17">
        <v>4.7</v>
      </c>
    </row>
    <row r="75" spans="5:8" x14ac:dyDescent="0.25">
      <c r="E75" s="20">
        <v>26</v>
      </c>
      <c r="H75" s="17">
        <v>32</v>
      </c>
    </row>
    <row r="76" spans="5:8" x14ac:dyDescent="0.25">
      <c r="E76" s="20">
        <v>1.1000000000000001</v>
      </c>
      <c r="H76" s="17">
        <v>63</v>
      </c>
    </row>
    <row r="77" spans="5:8" x14ac:dyDescent="0.25">
      <c r="E77" s="20">
        <v>1</v>
      </c>
      <c r="H77" s="17">
        <v>59.4</v>
      </c>
    </row>
    <row r="78" spans="5:8" x14ac:dyDescent="0.25">
      <c r="E78" s="20">
        <v>3.9</v>
      </c>
      <c r="H78" s="17">
        <v>2.2000000000000002</v>
      </c>
    </row>
    <row r="79" spans="5:8" x14ac:dyDescent="0.25">
      <c r="E79" s="20">
        <v>4.7</v>
      </c>
      <c r="H79" s="17">
        <v>0.1</v>
      </c>
    </row>
    <row r="80" spans="5:8" x14ac:dyDescent="0.25">
      <c r="E80" s="20">
        <v>4.3</v>
      </c>
      <c r="H80" s="17">
        <v>0.01</v>
      </c>
    </row>
    <row r="81" spans="5:8" x14ac:dyDescent="0.25">
      <c r="E81" s="20">
        <v>6.9</v>
      </c>
      <c r="H81" s="17">
        <v>0.01</v>
      </c>
    </row>
    <row r="82" spans="5:8" x14ac:dyDescent="0.25">
      <c r="E82" s="21">
        <v>27.3</v>
      </c>
      <c r="H82" s="17">
        <v>0.01</v>
      </c>
    </row>
    <row r="83" spans="5:8" x14ac:dyDescent="0.25">
      <c r="E83" s="20">
        <v>3</v>
      </c>
      <c r="H83" s="17">
        <v>0.6</v>
      </c>
    </row>
    <row r="84" spans="5:8" x14ac:dyDescent="0.25">
      <c r="E84" s="20">
        <v>52.1</v>
      </c>
      <c r="H84" s="17">
        <v>8</v>
      </c>
    </row>
    <row r="85" spans="5:8" x14ac:dyDescent="0.25">
      <c r="E85" s="20">
        <v>8.6999999999999993</v>
      </c>
      <c r="H85" s="17">
        <v>0.9</v>
      </c>
    </row>
    <row r="86" spans="5:8" x14ac:dyDescent="0.25">
      <c r="E86" s="20">
        <v>5.5</v>
      </c>
      <c r="H86" s="17">
        <v>29.9</v>
      </c>
    </row>
    <row r="87" spans="5:8" x14ac:dyDescent="0.25">
      <c r="E87" s="20">
        <v>5</v>
      </c>
      <c r="H87" s="17">
        <v>3.5</v>
      </c>
    </row>
    <row r="88" spans="5:8" x14ac:dyDescent="0.25">
      <c r="E88" s="20">
        <v>21</v>
      </c>
      <c r="H88" s="17">
        <v>4.0999999999999996</v>
      </c>
    </row>
    <row r="89" spans="5:8" x14ac:dyDescent="0.25">
      <c r="E89" s="20">
        <v>10.4</v>
      </c>
      <c r="H89" s="17">
        <v>4.5</v>
      </c>
    </row>
    <row r="90" spans="5:8" x14ac:dyDescent="0.25">
      <c r="E90" s="20">
        <v>45.3</v>
      </c>
      <c r="H90" s="17">
        <v>4.5999999999999996</v>
      </c>
    </row>
    <row r="91" spans="5:8" x14ac:dyDescent="0.25">
      <c r="E91" s="20">
        <v>8</v>
      </c>
      <c r="H91" s="17">
        <v>0.01</v>
      </c>
    </row>
    <row r="92" spans="5:8" x14ac:dyDescent="0.25">
      <c r="E92" s="20">
        <v>2</v>
      </c>
      <c r="H92" s="17">
        <v>2</v>
      </c>
    </row>
    <row r="93" spans="5:8" x14ac:dyDescent="0.25">
      <c r="E93" s="20">
        <v>167.2</v>
      </c>
      <c r="H93" s="17">
        <v>42.7</v>
      </c>
    </row>
    <row r="94" spans="5:8" x14ac:dyDescent="0.25">
      <c r="E94" s="20">
        <v>18.2</v>
      </c>
      <c r="H94" s="17">
        <v>23</v>
      </c>
    </row>
    <row r="95" spans="5:8" x14ac:dyDescent="0.25">
      <c r="E95" s="20">
        <v>13.7</v>
      </c>
      <c r="H95" s="17">
        <v>2.4</v>
      </c>
    </row>
    <row r="96" spans="5:8" x14ac:dyDescent="0.25">
      <c r="E96" s="20">
        <v>8.6</v>
      </c>
      <c r="H96" s="17">
        <v>0.01</v>
      </c>
    </row>
    <row r="97" spans="5:8" x14ac:dyDescent="0.25">
      <c r="E97" s="20">
        <v>26.1</v>
      </c>
      <c r="H97" s="17">
        <v>0.01</v>
      </c>
    </row>
    <row r="98" spans="5:8" x14ac:dyDescent="0.25">
      <c r="E98" s="20">
        <v>40.4</v>
      </c>
      <c r="H98" s="17">
        <v>15</v>
      </c>
    </row>
    <row r="99" spans="5:8" x14ac:dyDescent="0.25">
      <c r="E99" s="20">
        <v>371</v>
      </c>
      <c r="H99" s="17">
        <v>0.02</v>
      </c>
    </row>
    <row r="100" spans="5:8" x14ac:dyDescent="0.25">
      <c r="E100" s="20">
        <v>318</v>
      </c>
      <c r="H100" s="17">
        <v>0.01</v>
      </c>
    </row>
    <row r="101" spans="5:8" x14ac:dyDescent="0.25">
      <c r="E101" s="20">
        <v>169.9</v>
      </c>
      <c r="H101" s="17">
        <v>0.5</v>
      </c>
    </row>
    <row r="102" spans="5:8" x14ac:dyDescent="0.25">
      <c r="E102" s="20">
        <v>28</v>
      </c>
      <c r="H102" s="17">
        <v>0.01</v>
      </c>
    </row>
    <row r="103" spans="5:8" x14ac:dyDescent="0.25">
      <c r="E103" s="20">
        <v>857.5</v>
      </c>
      <c r="H103" s="17">
        <v>8.6999999999999994E-2</v>
      </c>
    </row>
    <row r="104" spans="5:8" x14ac:dyDescent="0.25">
      <c r="E104" s="20">
        <v>25</v>
      </c>
      <c r="H104" s="17">
        <v>0.1</v>
      </c>
    </row>
    <row r="105" spans="5:8" x14ac:dyDescent="0.25">
      <c r="E105" s="20">
        <v>0.05</v>
      </c>
      <c r="H105" s="17">
        <v>1</v>
      </c>
    </row>
    <row r="106" spans="5:8" x14ac:dyDescent="0.25">
      <c r="E106" s="20">
        <v>12</v>
      </c>
      <c r="H106" s="17">
        <v>0.01</v>
      </c>
    </row>
    <row r="107" spans="5:8" x14ac:dyDescent="0.25">
      <c r="E107" s="20">
        <v>50.4</v>
      </c>
      <c r="H107" s="17">
        <v>0.01</v>
      </c>
    </row>
    <row r="108" spans="5:8" x14ac:dyDescent="0.25">
      <c r="E108" s="20">
        <v>66.099999999999994</v>
      </c>
      <c r="H108" s="17">
        <v>0.01</v>
      </c>
    </row>
    <row r="109" spans="5:8" x14ac:dyDescent="0.25">
      <c r="E109" s="20">
        <v>25.4</v>
      </c>
      <c r="H109" s="17">
        <v>0.01</v>
      </c>
    </row>
    <row r="110" spans="5:8" x14ac:dyDescent="0.25">
      <c r="E110" s="20">
        <v>30.8</v>
      </c>
      <c r="H110" s="17">
        <v>5</v>
      </c>
    </row>
    <row r="111" spans="5:8" x14ac:dyDescent="0.25">
      <c r="E111" s="20">
        <v>39.299999999999997</v>
      </c>
      <c r="H111" s="17">
        <v>0.01</v>
      </c>
    </row>
    <row r="112" spans="5:8" x14ac:dyDescent="0.25">
      <c r="E112" s="20">
        <v>11</v>
      </c>
      <c r="H112" s="17">
        <v>0.03</v>
      </c>
    </row>
    <row r="113" spans="5:8" x14ac:dyDescent="0.25">
      <c r="E113" s="20">
        <v>20.7</v>
      </c>
      <c r="H113" s="17">
        <v>0.02</v>
      </c>
    </row>
    <row r="114" spans="5:8" x14ac:dyDescent="0.25">
      <c r="E114" s="20">
        <v>47</v>
      </c>
      <c r="H114" s="17">
        <v>0.01</v>
      </c>
    </row>
    <row r="115" spans="5:8" x14ac:dyDescent="0.25">
      <c r="E115" s="20">
        <v>14.4</v>
      </c>
      <c r="H115" s="17">
        <v>0.01</v>
      </c>
    </row>
    <row r="116" spans="5:8" x14ac:dyDescent="0.25">
      <c r="E116" s="20">
        <v>7.3</v>
      </c>
      <c r="H116" s="17">
        <v>0.01</v>
      </c>
    </row>
    <row r="117" spans="5:8" x14ac:dyDescent="0.25">
      <c r="E117" s="20">
        <v>21</v>
      </c>
      <c r="H117" s="17">
        <v>0.01</v>
      </c>
    </row>
    <row r="118" spans="5:8" x14ac:dyDescent="0.25">
      <c r="E118" s="20">
        <v>41.4</v>
      </c>
      <c r="H118" s="17">
        <v>0.01</v>
      </c>
    </row>
    <row r="119" spans="5:8" x14ac:dyDescent="0.25">
      <c r="E119" s="20">
        <v>80</v>
      </c>
      <c r="H119" s="17">
        <v>0.02</v>
      </c>
    </row>
    <row r="120" spans="5:8" x14ac:dyDescent="0.25">
      <c r="E120" s="20">
        <v>30</v>
      </c>
      <c r="H120" s="17" t="s">
        <v>888</v>
      </c>
    </row>
    <row r="121" spans="5:8" x14ac:dyDescent="0.25">
      <c r="E121" s="20">
        <v>11.9</v>
      </c>
      <c r="H121" s="17">
        <v>3.7</v>
      </c>
    </row>
    <row r="122" spans="5:8" x14ac:dyDescent="0.25">
      <c r="E122" s="20">
        <v>2.9</v>
      </c>
      <c r="H122" s="17">
        <v>1E-3</v>
      </c>
    </row>
    <row r="123" spans="5:8" x14ac:dyDescent="0.25">
      <c r="E123" s="20">
        <v>5.7801</v>
      </c>
      <c r="H123" s="17">
        <v>0.2</v>
      </c>
    </row>
    <row r="124" spans="5:8" x14ac:dyDescent="0.25">
      <c r="E124" s="20">
        <v>33.5</v>
      </c>
      <c r="H124" s="17">
        <v>3.6</v>
      </c>
    </row>
    <row r="125" spans="5:8" x14ac:dyDescent="0.25">
      <c r="E125" s="22">
        <f>SUM(E2:E124)</f>
        <v>5119.6300999999994</v>
      </c>
      <c r="H125" s="17">
        <v>3.8</v>
      </c>
    </row>
    <row r="126" spans="5:8" x14ac:dyDescent="0.25">
      <c r="H126" s="17">
        <v>2</v>
      </c>
    </row>
    <row r="127" spans="5:8" x14ac:dyDescent="0.25">
      <c r="H127" s="17">
        <v>4.4000000000000004</v>
      </c>
    </row>
    <row r="128" spans="5:8" x14ac:dyDescent="0.25">
      <c r="H128" s="17">
        <v>8</v>
      </c>
    </row>
    <row r="129" spans="8:8" x14ac:dyDescent="0.25">
      <c r="H129" s="17">
        <v>1.2</v>
      </c>
    </row>
    <row r="130" spans="8:8" x14ac:dyDescent="0.25">
      <c r="H130" s="17">
        <v>6.5</v>
      </c>
    </row>
    <row r="131" spans="8:8" x14ac:dyDescent="0.25">
      <c r="H131" s="17">
        <v>0.7</v>
      </c>
    </row>
    <row r="132" spans="8:8" x14ac:dyDescent="0.25">
      <c r="H132" s="17">
        <v>7.2</v>
      </c>
    </row>
    <row r="133" spans="8:8" x14ac:dyDescent="0.25">
      <c r="H133" s="17">
        <v>7</v>
      </c>
    </row>
    <row r="134" spans="8:8" x14ac:dyDescent="0.25">
      <c r="H134" s="17">
        <v>3.22</v>
      </c>
    </row>
    <row r="135" spans="8:8" x14ac:dyDescent="0.25">
      <c r="H135" s="17">
        <v>6.17</v>
      </c>
    </row>
    <row r="136" spans="8:8" x14ac:dyDescent="0.25">
      <c r="H136" s="17">
        <v>4.3499999999999996</v>
      </c>
    </row>
    <row r="137" spans="8:8" x14ac:dyDescent="0.25">
      <c r="H137" s="17">
        <v>4.5</v>
      </c>
    </row>
    <row r="138" spans="8:8" x14ac:dyDescent="0.25">
      <c r="H138" s="17">
        <v>1.2329000000000001</v>
      </c>
    </row>
    <row r="139" spans="8:8" x14ac:dyDescent="0.25">
      <c r="H139" s="17">
        <v>1.4411</v>
      </c>
    </row>
    <row r="140" spans="8:8" x14ac:dyDescent="0.25">
      <c r="H140" s="26">
        <f>SUM(H2:H139)</f>
        <v>438.66199999999975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f8926c-954d-47c6-a239-8b53f27724dc">
      <Terms xmlns="http://schemas.microsoft.com/office/infopath/2007/PartnerControls"/>
    </lcf76f155ced4ddcb4097134ff3c332f>
    <TaxCatchAll xmlns="847b2505-e85d-4b93-b464-1b16fe87c6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551B3B37084E84E85E7B17230035AA5" ma:contentTypeVersion="13" ma:contentTypeDescription="Створення нового документа." ma:contentTypeScope="" ma:versionID="e1982b135bd0e8246e15dd28c10d4724">
  <xsd:schema xmlns:xsd="http://www.w3.org/2001/XMLSchema" xmlns:xs="http://www.w3.org/2001/XMLSchema" xmlns:p="http://schemas.microsoft.com/office/2006/metadata/properties" xmlns:ns2="a1f8926c-954d-47c6-a239-8b53f27724dc" xmlns:ns3="847b2505-e85d-4b93-b464-1b16fe87c631" targetNamespace="http://schemas.microsoft.com/office/2006/metadata/properties" ma:root="true" ma:fieldsID="201d0f9a2a14583139f6b842bd99b5fe" ns2:_="" ns3:_="">
    <xsd:import namespace="a1f8926c-954d-47c6-a239-8b53f27724dc"/>
    <xsd:import namespace="847b2505-e85d-4b93-b464-1b16fe87c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8926c-954d-47c6-a239-8b53f2772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7c47c49f-f642-4e2e-b3bb-bd88ad4f75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b2505-e85d-4b93-b464-1b16fe87c6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1987c5-226f-4637-9fa0-7d099fefd0b5}" ma:internalName="TaxCatchAll" ma:showField="CatchAllData" ma:web="847b2505-e85d-4b93-b464-1b16fe87c6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C30A8-C8DC-471E-885C-80576CBA9D2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f8926c-954d-47c6-a239-8b53f27724dc"/>
    <ds:schemaRef ds:uri="847b2505-e85d-4b93-b464-1b16fe87c6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4F14AB-0FDC-480F-9D48-E08B68B5F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8926c-954d-47c6-a239-8b53f27724dc"/>
    <ds:schemaRef ds:uri="847b2505-e85d-4b93-b464-1b16fe87c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D46841-8AB0-412D-A160-20F40BCFF3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Таблиця 4</vt:lpstr>
      <vt:lpstr>Лист1</vt:lpstr>
      <vt:lpstr>'Таблиця 4'!Область_печати</vt:lpstr>
    </vt:vector>
  </TitlesOfParts>
  <Company>МінПрироди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sytnyk</dc:creator>
  <cp:lastModifiedBy>Lenovo</cp:lastModifiedBy>
  <cp:lastPrinted>2025-01-23T11:33:21Z</cp:lastPrinted>
  <dcterms:created xsi:type="dcterms:W3CDTF">2015-03-30T14:01:59Z</dcterms:created>
  <dcterms:modified xsi:type="dcterms:W3CDTF">2025-01-24T11:24:39Z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0x0101003551B3B37084E84E85E7B17230035AA5</vt:lpwstr>
  </property>
</Properties>
</file>